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懇親会参加者リスト" sheetId="1" r:id="rId4"/>
    <sheet state="visible" name="リスト" sheetId="2" r:id="rId5"/>
    <sheet state="hidden" name="_56F9DC9755BA473782653E2940F9" sheetId="3" r:id="rId6"/>
  </sheets>
  <definedNames/>
  <calcPr/>
  <extLst>
    <ext uri="GoogleSheetsCustomDataVersion2">
      <go:sheetsCustomData xmlns:go="http://customooxmlschemas.google.com/" r:id="rId7" roundtripDataChecksum="pBQBJ0d4DKb9eC69rBDuN5J3zajb0IRnlaWZ1Zqt4+M="/>
    </ext>
  </extLst>
</workbook>
</file>

<file path=xl/sharedStrings.xml><?xml version="1.0" encoding="utf-8"?>
<sst xmlns="http://schemas.openxmlformats.org/spreadsheetml/2006/main" count="996" uniqueCount="284">
  <si>
    <t>交流シンポジウム2024_懇親会参加者リスト</t>
  </si>
  <si>
    <t>2024.8.10 up</t>
  </si>
  <si>
    <t>徴収済</t>
  </si>
  <si>
    <t>登録番号</t>
  </si>
  <si>
    <t>所属分野</t>
  </si>
  <si>
    <t>身分</t>
  </si>
  <si>
    <t>名前</t>
  </si>
  <si>
    <t>懇親会費</t>
  </si>
  <si>
    <t>ポスター発表</t>
  </si>
  <si>
    <t>懇親会＆ナイトポスターセッション</t>
  </si>
  <si>
    <t>所内（併任含む）</t>
  </si>
  <si>
    <t>所外</t>
  </si>
  <si>
    <t xml:space="preserve">リエゾンオフィス	</t>
  </si>
  <si>
    <t>教員</t>
  </si>
  <si>
    <t>沢津橋俊</t>
  </si>
  <si>
    <t>します</t>
  </si>
  <si>
    <t>参加します</t>
  </si>
  <si>
    <t>沢津橋：3,000円</t>
  </si>
  <si>
    <t>細胞情報学分野</t>
  </si>
  <si>
    <t>小迫　英尊</t>
  </si>
  <si>
    <t>しません</t>
  </si>
  <si>
    <t>小迫、茂谷、吉川、西野：3,000円</t>
  </si>
  <si>
    <t>茂谷康</t>
  </si>
  <si>
    <t>吉川治孝</t>
  </si>
  <si>
    <t>技術支援部蔵本技術部門</t>
  </si>
  <si>
    <t>博士研究員などのスタッフや技術職員</t>
  </si>
  <si>
    <t>西野耕平</t>
  </si>
  <si>
    <t>診療分野</t>
  </si>
  <si>
    <t>松久宗英</t>
  </si>
  <si>
    <t>松久、黒田、森、市原：3,000円</t>
  </si>
  <si>
    <t>黒田暁生</t>
  </si>
  <si>
    <t>谷口：500円</t>
  </si>
  <si>
    <t>森博康</t>
  </si>
  <si>
    <t>市原靖子</t>
  </si>
  <si>
    <t>学生</t>
  </si>
  <si>
    <t>谷口諭</t>
  </si>
  <si>
    <t>生体機能学分野</t>
  </si>
  <si>
    <t>親泊　政一</t>
  </si>
  <si>
    <t>親泊、三宅、濱田：3,000円</t>
  </si>
  <si>
    <t>三宅雅人</t>
  </si>
  <si>
    <t>Mohamad Taufiq、TrinhThi：500円</t>
  </si>
  <si>
    <t>濱田良真</t>
  </si>
  <si>
    <t>Mohamad Taufiq Bin Ahmad</t>
  </si>
  <si>
    <t>Molecular Biology</t>
  </si>
  <si>
    <t>Trinh Thi Trang</t>
  </si>
  <si>
    <t>生体力学シグナル分野</t>
  </si>
  <si>
    <t>Ramli</t>
  </si>
  <si>
    <t>Ramli：3,000円</t>
  </si>
  <si>
    <t>蛋白質発現分野</t>
  </si>
  <si>
    <t>篠原康雄</t>
  </si>
  <si>
    <t>篠原、武川：3,000円</t>
  </si>
  <si>
    <t>分野所属の技術補佐員・教務補佐員</t>
  </si>
  <si>
    <t>武川和人</t>
  </si>
  <si>
    <t>秋枝、寺井：500円</t>
  </si>
  <si>
    <t>秋枝紀凜</t>
  </si>
  <si>
    <t>秋枝：当日キャンセルのため、返金</t>
  </si>
  <si>
    <t>寺井健太</t>
  </si>
  <si>
    <t>分子生命科学分野</t>
  </si>
  <si>
    <t>齋尾 智英</t>
  </si>
  <si>
    <t>齋尾、松﨑、川越：3,000円</t>
  </si>
  <si>
    <t>松﨑元紀</t>
  </si>
  <si>
    <t>高、藤井：500円</t>
  </si>
  <si>
    <t>川越聡一郎</t>
  </si>
  <si>
    <t>高麗王</t>
  </si>
  <si>
    <t>藤井優花</t>
  </si>
  <si>
    <t>免疫系発生学分野</t>
  </si>
  <si>
    <t>大東いずみ</t>
  </si>
  <si>
    <t>大東、藤森：3,000円</t>
  </si>
  <si>
    <t>藤森さゆ美</t>
  </si>
  <si>
    <t>島田：500円</t>
  </si>
  <si>
    <t>島田遥都</t>
  </si>
  <si>
    <t>事前徴収額 (8/6)</t>
  </si>
  <si>
    <t>バイオインフォマティクス分野</t>
  </si>
  <si>
    <t>夏目やよい</t>
  </si>
  <si>
    <t>遺伝子発現制御学分野</t>
  </si>
  <si>
    <t>小林 穂高</t>
  </si>
  <si>
    <t>佐藤葵</t>
  </si>
  <si>
    <t>病態シグナル学分野</t>
  </si>
  <si>
    <t>水谷清人</t>
  </si>
  <si>
    <t>分子細胞形態学分野</t>
  </si>
  <si>
    <t>福田善之</t>
  </si>
  <si>
    <t>技術開発支援部門</t>
  </si>
  <si>
    <t>矢野雅司</t>
  </si>
  <si>
    <t>口腔分子病態学分野</t>
  </si>
  <si>
    <t>常松　貴明</t>
  </si>
  <si>
    <t>大塚邦紘</t>
  </si>
  <si>
    <t>松澤鎮史</t>
  </si>
  <si>
    <t>生体防御医学分野</t>
  </si>
  <si>
    <t>九十九　伸一</t>
  </si>
  <si>
    <t>当日参加</t>
  </si>
  <si>
    <t>松井 滉太朗</t>
  </si>
  <si>
    <t>in vivoイメージング研究分野</t>
  </si>
  <si>
    <t>田原　強</t>
  </si>
  <si>
    <t>医歯薬学研究部　細胞生物学分野</t>
  </si>
  <si>
    <t>柴田桂太朗</t>
  </si>
  <si>
    <t>衛生薬学分野</t>
  </si>
  <si>
    <t xml:space="preserve">Tapu S M Tafsirul Alam </t>
  </si>
  <si>
    <t>未徴収 (500円)</t>
  </si>
  <si>
    <t>研究支援・産官学連携センター</t>
  </si>
  <si>
    <t>古賀 信幸</t>
  </si>
  <si>
    <t>佐伯一弘</t>
  </si>
  <si>
    <t>細胞生物学　医学科１年</t>
  </si>
  <si>
    <t>田中　陽都</t>
  </si>
  <si>
    <t>組織再生制御学</t>
  </si>
  <si>
    <t>加納史也</t>
  </si>
  <si>
    <t>未徴収 (3,000円)</t>
  </si>
  <si>
    <t>山本朗仁</t>
  </si>
  <si>
    <t>創成科学研究科博士後期課程（鬼塚正義先生）</t>
  </si>
  <si>
    <t>沖田大和</t>
  </si>
  <si>
    <t>大学院社会産業理工学研究部　生物資源産業学域</t>
  </si>
  <si>
    <t>鬼塚正義</t>
  </si>
  <si>
    <t>当日キャンセル</t>
  </si>
  <si>
    <t>大学院社会産業理工学研究部 生物資源産業学域 食料科学分野</t>
  </si>
  <si>
    <t>榎元廣文</t>
  </si>
  <si>
    <t>微生物病原学分野</t>
  </si>
  <si>
    <t>駒貴明</t>
  </si>
  <si>
    <t>病院総合臨床研究センター</t>
  </si>
  <si>
    <t>八木健太</t>
  </si>
  <si>
    <t>薬物動態制御学分野</t>
  </si>
  <si>
    <t>安藤 英紀</t>
  </si>
  <si>
    <t>領収書発行</t>
  </si>
  <si>
    <t>福田　翔一郎</t>
  </si>
  <si>
    <t>松尾アモリムクリスティーナ菜々</t>
  </si>
  <si>
    <t>小暮 健太朗</t>
  </si>
  <si>
    <t xml:space="preserve">? </t>
  </si>
  <si>
    <t>集金 by 茂谷さん</t>
  </si>
  <si>
    <t>合計金額</t>
  </si>
  <si>
    <t>合計人数</t>
  </si>
  <si>
    <r>
      <rPr>
        <rFont val="游ゴシック"/>
        <color theme="1"/>
        <sz val="10.0"/>
      </rPr>
      <t xml:space="preserve">事前徴収額 (8/6) </t>
    </r>
    <r>
      <rPr>
        <rFont val="游ゴシック"/>
        <color rgb="FFFF0000"/>
        <sz val="10.0"/>
      </rPr>
      <t>- 500円</t>
    </r>
  </si>
  <si>
    <t>当日徴収額 (8/9)</t>
  </si>
  <si>
    <t>メールアドレス</t>
  </si>
  <si>
    <t>シンポジウム参加に際して秘密保持に同意します</t>
  </si>
  <si>
    <t>sfujimori@genome.tokushima-u.ac.jp</t>
  </si>
  <si>
    <t>同意します</t>
  </si>
  <si>
    <t>shun-sawa2@tokushima-u.ac.jp</t>
  </si>
  <si>
    <t>yagi.kenta@tokushima-u.ac.jp</t>
  </si>
  <si>
    <t>総合臨床研究センター</t>
  </si>
  <si>
    <t>新村貴博</t>
  </si>
  <si>
    <t>niimura@tokushima-u.ac.jp</t>
  </si>
  <si>
    <t>参加しません</t>
  </si>
  <si>
    <t>ポストLEDフォトニクス研究所</t>
  </si>
  <si>
    <t>江本顕雄</t>
  </si>
  <si>
    <t>emoto.akira@tokushima-u.ac.jp</t>
  </si>
  <si>
    <t>遺伝情報医学</t>
  </si>
  <si>
    <t>森野豊之</t>
  </si>
  <si>
    <t>morino@tokushima-u.ac.jp</t>
  </si>
  <si>
    <t>nobuyuki.koga@tokushima-u.ac.jp</t>
  </si>
  <si>
    <t>遺伝情報医学分野</t>
  </si>
  <si>
    <t>桑野由紀</t>
  </si>
  <si>
    <t>kuwanoy@tokushima-u.ac.jp</t>
  </si>
  <si>
    <t>kosako@tokushima-u.ac.jp</t>
  </si>
  <si>
    <t>oyadomar@genome.tokushima-u.ac.jp</t>
  </si>
  <si>
    <t>mori.hiroyasu@tokushima-u.ac.jp</t>
  </si>
  <si>
    <t>tsunematsu@tokushima-u.ac.jp</t>
  </si>
  <si>
    <t>ootsuka.kunihiro@tokushima-u.ac.jp</t>
  </si>
  <si>
    <t>saio@tokushima-u.ac.jp</t>
  </si>
  <si>
    <t>実践栄養学</t>
  </si>
  <si>
    <t>酒井徹</t>
  </si>
  <si>
    <t>sakai@tokushima-u.ac.jp</t>
  </si>
  <si>
    <t>ktakegawa@tokushima-u.ac.jp</t>
  </si>
  <si>
    <t>tkoma@tokushima-u.ac.jp</t>
  </si>
  <si>
    <t>yoshikawa.harunori@tokushima-u.ac.jp</t>
  </si>
  <si>
    <t>c202401004@tokushima-u.ac.jp</t>
  </si>
  <si>
    <t>ohigashi@genome.tokushima-u.ac.jp</t>
  </si>
  <si>
    <t>c202456005@tokushima-u.ac.jp</t>
  </si>
  <si>
    <t>saeki.kazuhiro@tokushima-u.ac.jp</t>
  </si>
  <si>
    <t>服部良一</t>
  </si>
  <si>
    <t>y-hattori@tokushima-u.ac.jp</t>
  </si>
  <si>
    <t>onitsuka@tokushima-u.ac.jp</t>
  </si>
  <si>
    <t>h.ando@tokushima-u.ac.jp</t>
  </si>
  <si>
    <t>c402251001@tokushima-u.ac.jp</t>
  </si>
  <si>
    <t>c402151004@tokushima-u.ac.jp</t>
  </si>
  <si>
    <t>kawagoe@tokushima-u.ac.jp</t>
  </si>
  <si>
    <t>natsume@nibiohn.go.jp</t>
  </si>
  <si>
    <t>矢野隆章</t>
  </si>
  <si>
    <t>yano.takaaki@tokushima-u.ac.jp</t>
  </si>
  <si>
    <t>tafsir.alam@uits.edu.bd</t>
  </si>
  <si>
    <t>米田晋太朗</t>
  </si>
  <si>
    <t>yoneda.s@tokushima-u.ac.jp</t>
  </si>
  <si>
    <t>c402331027@tokushima-u.ac.jp</t>
  </si>
  <si>
    <t>疾患病理学分野</t>
  </si>
  <si>
    <t>清水　真祐子</t>
  </si>
  <si>
    <t>ichimura.mayuko@tokushima-u.ac.jp</t>
  </si>
  <si>
    <t>c612242004@tokushima-u.ac.jp</t>
  </si>
  <si>
    <t>吉村　友佑</t>
  </si>
  <si>
    <t>c402331005@tokushima-u.ac.jp</t>
  </si>
  <si>
    <t>瀬尾明日香</t>
  </si>
  <si>
    <t>c402331035@tokushima-u.ac.jp</t>
  </si>
  <si>
    <t>kobayashi.hotaka@tokushima-u.ac.jp</t>
  </si>
  <si>
    <t>satoh.aoi@tokushima-u.ac.jp</t>
  </si>
  <si>
    <t>加藤禎人</t>
  </si>
  <si>
    <t>c202201111@tokushima-u.ac.jp</t>
  </si>
  <si>
    <t>藤井玲緒</t>
  </si>
  <si>
    <t>c402431005@tokushima-u.ac.jp</t>
  </si>
  <si>
    <t>c202456017@tokushima-u.ac.jp</t>
  </si>
  <si>
    <t>佐藤春菜</t>
  </si>
  <si>
    <t>c402104072@tokushima-u.ac.jp</t>
  </si>
  <si>
    <t>根本侑佳</t>
  </si>
  <si>
    <t>c402104049@tokushima-u.ac.jp</t>
  </si>
  <si>
    <t>keitaro.shibata@tokushima-u.ac.jp</t>
  </si>
  <si>
    <t>miyake@genome.tokushima-u.ac.jp</t>
  </si>
  <si>
    <t>yhamada@tokushima-u.ac.jp</t>
  </si>
  <si>
    <t>c202356047@tokushima-u.ac.jp</t>
  </si>
  <si>
    <t>c402331003@tokushima-u.ac.jp</t>
  </si>
  <si>
    <t>k_nishino@tokushima-u.ac.jp</t>
  </si>
  <si>
    <t>motani@tokushima-u.ac.jp</t>
  </si>
  <si>
    <t>熊代　宗弘</t>
  </si>
  <si>
    <t>kumashiro@tokushima-u.ac.jp</t>
  </si>
  <si>
    <t>kiyohito_mizutani@tokushima-u.ac.jp</t>
  </si>
  <si>
    <t>matuhisa@tokushima-u.ac.jp</t>
  </si>
  <si>
    <t>宮田宗明</t>
  </si>
  <si>
    <t>miyata.muneaki@tokushima-u.ac.jp</t>
  </si>
  <si>
    <t>慶田城迅</t>
  </si>
  <si>
    <t>kedashiro.shin@tokushima-u.ac.jp</t>
  </si>
  <si>
    <t>c202356028@tokushima-u.ac.jp</t>
  </si>
  <si>
    <t>口腔内科学分野（口腔分子病態学分野）</t>
  </si>
  <si>
    <t>俵　宏彰</t>
  </si>
  <si>
    <t>tawara.hiroaki.2@tokushima-u.ac.jp</t>
  </si>
  <si>
    <t>c302390001@tokushima-u.ac.jp</t>
  </si>
  <si>
    <t>大学院医歯薬学研究部・医薬品情報学分野</t>
  </si>
  <si>
    <t>長崎裕加</t>
  </si>
  <si>
    <t>nagasaki.yuka@tokushima-u.ac.jp</t>
  </si>
  <si>
    <t>組織再生制御学分野</t>
  </si>
  <si>
    <t xml:space="preserve">Xia Linze </t>
  </si>
  <si>
    <t>c000032039@tokushima-u.ac.jp</t>
  </si>
  <si>
    <t>東條祐真</t>
  </si>
  <si>
    <t>c402431015@tokushima-u.ac.jp</t>
  </si>
  <si>
    <t>梶田彩</t>
  </si>
  <si>
    <t>c401904037@tokushima-u.ac.jp</t>
  </si>
  <si>
    <t>口腔内科学分野</t>
  </si>
  <si>
    <t>福場真美</t>
  </si>
  <si>
    <t>fukuba@tokushima-u.ac.jp</t>
  </si>
  <si>
    <t>fkano@tokushima-u.ac.jp</t>
  </si>
  <si>
    <t>matsusaki@tokushima-u.ac.jp</t>
  </si>
  <si>
    <t>taufiq_6121@yahoo.com.my</t>
  </si>
  <si>
    <t>m-yano@tokushima-u.ac.jp</t>
  </si>
  <si>
    <t>tahara.tsuyoshi@tokushima-u.ac.jp</t>
  </si>
  <si>
    <t>塩谷　元</t>
  </si>
  <si>
    <t>shiotani.hajime@tokushima-u.ac.jp</t>
  </si>
  <si>
    <t>免疫アレルギー学分野</t>
  </si>
  <si>
    <t>峯岸克行</t>
  </si>
  <si>
    <t>yminegishi@tokushima-u.ac.jp</t>
  </si>
  <si>
    <t>c612301369@tokushima-u.ac.jp</t>
  </si>
  <si>
    <t>stsukumo@tokushima-u.ac.jp</t>
  </si>
  <si>
    <t>7/8 現在ここまで集計</t>
  </si>
  <si>
    <t>ramlielones@tokushima-u.ac.jp</t>
  </si>
  <si>
    <t>先端医研</t>
  </si>
  <si>
    <t>北村光夫</t>
  </si>
  <si>
    <t>kitamura@tokushima-u.ac.jp</t>
  </si>
  <si>
    <t>yshinoha@genome.tokushima-u.ac.jp</t>
  </si>
  <si>
    <t>kurodaakio@tokushima-u.ac.jp</t>
  </si>
  <si>
    <t>y1-hara@khaki.plala.or.jp</t>
  </si>
  <si>
    <t>賀川　正</t>
  </si>
  <si>
    <t>kagawa.tadashi@tokushima-u.ac.jp</t>
  </si>
  <si>
    <t>林　幸一</t>
  </si>
  <si>
    <t>hayashi.koichi@tokushima-u.ac.jp</t>
  </si>
  <si>
    <t>7/29懇親会不参加の連絡あり</t>
  </si>
  <si>
    <t>発生生物学分野</t>
  </si>
  <si>
    <t>羽崎惣</t>
  </si>
  <si>
    <t>c202450004@tokushima-u.ac.jp</t>
  </si>
  <si>
    <t>医工連携</t>
  </si>
  <si>
    <t>岩村 聡</t>
  </si>
  <si>
    <t>iwamura.satoshi@tokushima-u.ac.jp</t>
  </si>
  <si>
    <t>P-LED</t>
  </si>
  <si>
    <t>森本　恭史</t>
  </si>
  <si>
    <t>morimoto.kyoji@tokushima-u.ac.jp</t>
  </si>
  <si>
    <t>fukuday@tokushima-u.ac.jp</t>
  </si>
  <si>
    <t>akihito@tokushima-u.ac.jp</t>
  </si>
  <si>
    <t>理工学部 医光/医工融合プログラム 矢野研究</t>
  </si>
  <si>
    <t>毛利隼都</t>
  </si>
  <si>
    <t>c612301572@tokushima-u.ac.jp</t>
  </si>
  <si>
    <t>理工学部 医光/医工融合プログラム 矢野研究室</t>
  </si>
  <si>
    <t>北野 主起</t>
  </si>
  <si>
    <t>c612301370@tokushima-u.ac.jp</t>
  </si>
  <si>
    <t>松浦愛紗</t>
  </si>
  <si>
    <t>c612301399@tokushima-u.ac.jp</t>
  </si>
  <si>
    <t>戸田早紀</t>
  </si>
  <si>
    <t>c612301442@tokushima-u.ac.jp</t>
  </si>
  <si>
    <t>内田 大道</t>
  </si>
  <si>
    <t>uchida.daidou.2@tokushima-u.ac.jp</t>
  </si>
  <si>
    <t>enomoto.hirofumi@tokushima-u.ac.jp</t>
  </si>
  <si>
    <t>pMNxhjhF9keHFxah1rDKmBfdjEM5cEpPpsK-MpzN01lUNjFURDRUQVIyVzU2U0xSSU5JQ1lVTFhaMi4u</t>
  </si>
  <si>
    <t>Form1</t>
  </si>
  <si>
    <t>{5b35d6fe-21c9-40b9-817e-103b207ecd07}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</si>
</sst>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ptos Narrow"/>
      <scheme val="minor"/>
    </font>
    <font>
      <sz val="10.0"/>
      <color theme="1"/>
      <name val="游ゴシック"/>
    </font>
    <font>
      <sz val="10.0"/>
      <color rgb="FF000000"/>
      <name val="游ゴシック"/>
    </font>
    <font>
      <b/>
      <sz val="10.0"/>
      <color rgb="FF000000"/>
      <name val="游ゴシック"/>
    </font>
    <font>
      <sz val="10.0"/>
      <color rgb="FFFF0000"/>
      <name val="游ゴシック"/>
    </font>
    <font>
      <sz val="10.0"/>
      <color rgb="FFFF0000"/>
      <name val="Arial"/>
    </font>
    <font>
      <sz val="10.0"/>
      <color theme="1"/>
      <name val="Arial"/>
    </font>
    <font>
      <color theme="1"/>
      <name val="Arial"/>
    </font>
    <font>
      <u/>
      <sz val="10.0"/>
      <color theme="10"/>
      <name val="游ゴシック"/>
    </font>
    <font>
      <sz val="10.0"/>
      <color rgb="FF000000"/>
      <name val="&quot;Aptos Narrow&quot;"/>
    </font>
    <font>
      <color rgb="FF000000"/>
      <name val="游ゴシック"/>
    </font>
    <font>
      <sz val="11.0"/>
      <color theme="1"/>
      <name val="游ゴシック"/>
    </font>
  </fonts>
  <fills count="7">
    <fill>
      <patternFill patternType="none"/>
    </fill>
    <fill>
      <patternFill patternType="lightGray"/>
    </fill>
    <fill>
      <patternFill patternType="solid">
        <fgColor rgb="FFFFD0F3"/>
        <bgColor rgb="FFFFD0F3"/>
      </patternFill>
    </fill>
    <fill>
      <patternFill patternType="solid">
        <fgColor rgb="FFD8D8D8"/>
        <bgColor rgb="FFD8D8D8"/>
      </patternFill>
    </fill>
    <fill>
      <patternFill patternType="solid">
        <fgColor rgb="FFDBE9F7"/>
        <bgColor rgb="FFDBE9F7"/>
      </patternFill>
    </fill>
    <fill>
      <patternFill patternType="solid">
        <fgColor rgb="FFDAE9F8"/>
        <bgColor rgb="FFDAE9F8"/>
      </patternFill>
    </fill>
    <fill>
      <patternFill patternType="solid">
        <fgColor rgb="FFFDFFBF"/>
        <bgColor rgb="FFFDFFBF"/>
      </patternFill>
    </fill>
  </fills>
  <borders count="4">
    <border/>
    <border>
      <left/>
      <right/>
      <top/>
      <bottom/>
    </border>
    <border>
      <bottom style="thin">
        <color rgb="FF43AFE2"/>
      </bottom>
    </border>
    <border>
      <right style="thin">
        <color rgb="FF43AFE2"/>
      </right>
      <bottom style="thin">
        <color rgb="FF43AFE2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1" fillId="2" fontId="2" numFmtId="0" xfId="0" applyBorder="1" applyFill="1" applyFont="1"/>
    <xf borderId="2" fillId="0" fontId="3" numFmtId="0" xfId="0" applyAlignment="1" applyBorder="1" applyFont="1">
      <alignment shrinkToFit="0" wrapText="1"/>
    </xf>
    <xf borderId="2" fillId="0" fontId="3" numFmtId="0" xfId="0" applyBorder="1" applyFont="1"/>
    <xf borderId="0" fillId="0" fontId="1" numFmtId="0" xfId="0" applyAlignment="1" applyFont="1">
      <alignment shrinkToFit="0" wrapText="1"/>
    </xf>
    <xf borderId="1" fillId="3" fontId="2" numFmtId="0" xfId="0" applyBorder="1" applyFill="1" applyFont="1"/>
    <xf borderId="1" fillId="2" fontId="2" numFmtId="3" xfId="0" applyBorder="1" applyFont="1" applyNumberFormat="1"/>
    <xf borderId="1" fillId="3" fontId="2" numFmtId="3" xfId="0" applyBorder="1" applyFont="1" applyNumberFormat="1"/>
    <xf borderId="1" fillId="3" fontId="1" numFmtId="0" xfId="0" applyBorder="1" applyFont="1"/>
    <xf borderId="1" fillId="2" fontId="4" numFmtId="0" xfId="0" applyAlignment="1" applyBorder="1" applyFont="1">
      <alignment readingOrder="0"/>
    </xf>
    <xf borderId="1" fillId="3" fontId="4" numFmtId="0" xfId="0" applyAlignment="1" applyBorder="1" applyFont="1">
      <alignment readingOrder="0"/>
    </xf>
    <xf borderId="1" fillId="4" fontId="2" numFmtId="0" xfId="0" applyBorder="1" applyFill="1" applyFont="1"/>
    <xf borderId="1" fillId="5" fontId="1" numFmtId="0" xfId="0" applyBorder="1" applyFill="1" applyFont="1"/>
    <xf borderId="1" fillId="4" fontId="2" numFmtId="3" xfId="0" applyBorder="1" applyFont="1" applyNumberFormat="1"/>
    <xf borderId="1" fillId="4" fontId="1" numFmtId="0" xfId="0" applyBorder="1" applyFont="1"/>
    <xf borderId="0" fillId="0" fontId="2" numFmtId="0" xfId="0" applyFont="1"/>
    <xf borderId="0" fillId="2" fontId="2" numFmtId="3" xfId="0" applyFont="1" applyNumberFormat="1"/>
    <xf borderId="0" fillId="0" fontId="2" numFmtId="3" xfId="0" applyFont="1" applyNumberFormat="1"/>
    <xf borderId="0" fillId="2" fontId="2" numFmtId="0" xfId="0" applyFont="1"/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3" fontId="2" numFmtId="0" xfId="0" applyFont="1"/>
    <xf borderId="0" fillId="3" fontId="1" numFmtId="0" xfId="0" applyFont="1"/>
    <xf borderId="0" fillId="0" fontId="4" numFmtId="0" xfId="0" applyAlignment="1" applyFont="1">
      <alignment readingOrder="0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/>
    </xf>
    <xf borderId="1" fillId="6" fontId="2" numFmtId="0" xfId="0" applyBorder="1" applyFill="1" applyFont="1"/>
    <xf borderId="1" fillId="6" fontId="2" numFmtId="3" xfId="0" applyBorder="1" applyFont="1" applyNumberFormat="1"/>
    <xf borderId="1" fillId="6" fontId="1" numFmtId="0" xfId="0" applyBorder="1" applyFont="1"/>
    <xf borderId="0" fillId="0" fontId="1" numFmtId="3" xfId="0" applyFont="1" applyNumberFormat="1"/>
    <xf borderId="3" fillId="0" fontId="3" numFmtId="0" xfId="0" applyAlignment="1" applyBorder="1" applyFont="1">
      <alignment shrinkToFit="0" wrapText="1"/>
    </xf>
    <xf borderId="0" fillId="0" fontId="8" numFmtId="0" xfId="0" applyFont="1"/>
    <xf borderId="0" fillId="0" fontId="4" numFmtId="0" xfId="0" applyFont="1"/>
    <xf borderId="0" fillId="0" fontId="9" numFmtId="0" xfId="0" applyAlignment="1" applyFont="1">
      <alignment readingOrder="0" shrinkToFit="0" vertical="bottom" wrapText="0"/>
    </xf>
    <xf borderId="0" fillId="0" fontId="10" numFmtId="0" xfId="0" applyAlignment="1" applyFont="1">
      <alignment shrinkToFit="0" vertical="bottom" wrapText="0"/>
    </xf>
    <xf borderId="0" fillId="0" fontId="11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c202401004@tokushima-u.ac.jp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48.0"/>
    <col customWidth="1" min="3" max="3" width="31.75"/>
    <col customWidth="1" min="4" max="4" width="26.0"/>
    <col customWidth="1" min="5" max="5" width="9.75"/>
    <col customWidth="1" min="6" max="6" width="11.63"/>
    <col customWidth="1" min="7" max="7" width="14.63"/>
    <col customWidth="1" min="8" max="8" width="9.38"/>
    <col customWidth="1" min="9" max="9" width="7.88"/>
    <col customWidth="1" min="10" max="10" width="17.75"/>
    <col customWidth="1" min="11" max="11" width="9.88"/>
    <col customWidth="1" min="12" max="12" width="30.88"/>
    <col customWidth="1" min="13" max="13" width="15.25"/>
    <col customWidth="1" min="14" max="14" width="13.5"/>
    <col customWidth="1" min="15" max="16" width="11.63"/>
    <col customWidth="1" min="17" max="26" width="7.88"/>
  </cols>
  <sheetData>
    <row r="1" ht="16.5" customHeight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customHeight="1">
      <c r="A2" s="1"/>
      <c r="B2" s="1"/>
      <c r="C2" s="1"/>
      <c r="D2" s="1"/>
      <c r="E2" s="3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customHeight="1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/>
      <c r="K3" s="4"/>
      <c r="L3" s="4" t="s">
        <v>5</v>
      </c>
      <c r="M3" s="4" t="s">
        <v>7</v>
      </c>
      <c r="N3" s="4"/>
      <c r="O3" s="4"/>
      <c r="P3" s="4"/>
      <c r="Q3" s="6"/>
      <c r="R3" s="6"/>
      <c r="S3" s="6"/>
      <c r="T3" s="6"/>
      <c r="U3" s="6"/>
      <c r="V3" s="6"/>
      <c r="W3" s="6"/>
      <c r="X3" s="6"/>
      <c r="Y3" s="6"/>
      <c r="Z3" s="6"/>
    </row>
    <row r="4" ht="16.5" customHeight="1">
      <c r="A4" s="7">
        <v>2.0</v>
      </c>
      <c r="B4" s="7" t="s">
        <v>12</v>
      </c>
      <c r="C4" s="7" t="s">
        <v>13</v>
      </c>
      <c r="D4" s="7" t="s">
        <v>14</v>
      </c>
      <c r="E4" s="8">
        <f>VLOOKUP('懇親会参加者リスト'!$C4, $L$34:$M$37,2,FALSE)</f>
        <v>3000</v>
      </c>
      <c r="F4" s="7" t="s">
        <v>15</v>
      </c>
      <c r="G4" s="7" t="s">
        <v>16</v>
      </c>
      <c r="H4" s="7">
        <v>1.0</v>
      </c>
      <c r="I4" s="7"/>
      <c r="J4" s="7" t="s">
        <v>12</v>
      </c>
      <c r="K4" s="9">
        <f>SUM(E4)</f>
        <v>3000</v>
      </c>
      <c r="L4" s="7" t="s">
        <v>17</v>
      </c>
      <c r="M4" s="7"/>
      <c r="N4" s="7"/>
      <c r="O4" s="7"/>
      <c r="P4" s="7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6.5" customHeight="1">
      <c r="A5" s="7">
        <v>9.0</v>
      </c>
      <c r="B5" s="7" t="s">
        <v>18</v>
      </c>
      <c r="C5" s="7" t="s">
        <v>13</v>
      </c>
      <c r="D5" s="7" t="s">
        <v>19</v>
      </c>
      <c r="E5" s="8">
        <f>VLOOKUP('懇親会参加者リスト'!$C5, $L$34:$M$37,2,FALSE)</f>
        <v>3000</v>
      </c>
      <c r="F5" s="7" t="s">
        <v>20</v>
      </c>
      <c r="G5" s="7" t="s">
        <v>16</v>
      </c>
      <c r="H5" s="7">
        <v>1.0</v>
      </c>
      <c r="I5" s="7"/>
      <c r="J5" s="7" t="s">
        <v>18</v>
      </c>
      <c r="K5" s="9">
        <f>SUM(E5:E8)</f>
        <v>12000</v>
      </c>
      <c r="L5" s="7" t="s">
        <v>21</v>
      </c>
      <c r="M5" s="7"/>
      <c r="N5" s="7"/>
      <c r="O5" s="7"/>
      <c r="P5" s="7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6.5" customHeight="1">
      <c r="A6" s="7">
        <v>51.0</v>
      </c>
      <c r="B6" s="7" t="s">
        <v>18</v>
      </c>
      <c r="C6" s="7" t="s">
        <v>13</v>
      </c>
      <c r="D6" s="7" t="s">
        <v>22</v>
      </c>
      <c r="E6" s="8">
        <f>VLOOKUP('懇親会参加者リスト'!$C6, $L$34:$M$37,2,FALSE)</f>
        <v>3000</v>
      </c>
      <c r="F6" s="7" t="s">
        <v>15</v>
      </c>
      <c r="G6" s="7" t="s">
        <v>16</v>
      </c>
      <c r="H6" s="7">
        <v>1.0</v>
      </c>
      <c r="I6" s="7"/>
      <c r="J6" s="7"/>
      <c r="K6" s="7"/>
      <c r="L6" s="7"/>
      <c r="M6" s="7"/>
      <c r="N6" s="7"/>
      <c r="O6" s="7"/>
      <c r="P6" s="7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6.5" customHeight="1">
      <c r="A7" s="7">
        <v>18.0</v>
      </c>
      <c r="B7" s="7" t="s">
        <v>18</v>
      </c>
      <c r="C7" s="7" t="s">
        <v>13</v>
      </c>
      <c r="D7" s="7" t="s">
        <v>23</v>
      </c>
      <c r="E7" s="8">
        <f>VLOOKUP('懇親会参加者リスト'!$C7, $L$34:$M$37,2,FALSE)</f>
        <v>3000</v>
      </c>
      <c r="F7" s="7" t="s">
        <v>15</v>
      </c>
      <c r="G7" s="7" t="s">
        <v>16</v>
      </c>
      <c r="H7" s="7">
        <v>1.0</v>
      </c>
      <c r="I7" s="7"/>
      <c r="J7" s="7"/>
      <c r="K7" s="7"/>
      <c r="L7" s="7"/>
      <c r="M7" s="7"/>
      <c r="N7" s="7"/>
      <c r="O7" s="7"/>
      <c r="P7" s="7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6.5" customHeight="1">
      <c r="A8" s="7">
        <v>50.0</v>
      </c>
      <c r="B8" s="7" t="s">
        <v>24</v>
      </c>
      <c r="C8" s="7" t="s">
        <v>25</v>
      </c>
      <c r="D8" s="7" t="s">
        <v>26</v>
      </c>
      <c r="E8" s="8">
        <f>VLOOKUP('懇親会参加者リスト'!$C8, $L$34:$M$37,2,FALSE)</f>
        <v>3000</v>
      </c>
      <c r="F8" s="7" t="s">
        <v>15</v>
      </c>
      <c r="G8" s="7" t="s">
        <v>16</v>
      </c>
      <c r="H8" s="7">
        <v>1.0</v>
      </c>
      <c r="I8" s="7"/>
      <c r="J8" s="7"/>
      <c r="K8" s="7"/>
      <c r="L8" s="7"/>
      <c r="M8" s="7"/>
      <c r="N8" s="7"/>
      <c r="O8" s="7"/>
      <c r="P8" s="7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6.5" customHeight="1">
      <c r="A9" s="7">
        <v>54.0</v>
      </c>
      <c r="B9" s="7" t="s">
        <v>27</v>
      </c>
      <c r="C9" s="7" t="s">
        <v>13</v>
      </c>
      <c r="D9" s="7" t="s">
        <v>28</v>
      </c>
      <c r="E9" s="8">
        <f>VLOOKUP('懇親会参加者リスト'!$C9, $L$34:$M$37,2,FALSE)</f>
        <v>3000</v>
      </c>
      <c r="F9" s="7" t="s">
        <v>20</v>
      </c>
      <c r="G9" s="7" t="s">
        <v>16</v>
      </c>
      <c r="H9" s="7">
        <v>1.0</v>
      </c>
      <c r="I9" s="7"/>
      <c r="J9" s="7" t="s">
        <v>27</v>
      </c>
      <c r="K9" s="9">
        <f>SUM(E9:E13)</f>
        <v>12500</v>
      </c>
      <c r="L9" s="7" t="s">
        <v>29</v>
      </c>
      <c r="M9" s="7"/>
      <c r="N9" s="7"/>
      <c r="O9" s="7"/>
      <c r="P9" s="7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6.5" customHeight="1">
      <c r="A10" s="7">
        <v>77.0</v>
      </c>
      <c r="B10" s="7" t="s">
        <v>27</v>
      </c>
      <c r="C10" s="7" t="s">
        <v>13</v>
      </c>
      <c r="D10" s="7" t="s">
        <v>30</v>
      </c>
      <c r="E10" s="8">
        <f>VLOOKUP('懇親会参加者リスト'!$C10, $L$34:$M$37,2,FALSE)</f>
        <v>3000</v>
      </c>
      <c r="F10" s="7" t="s">
        <v>20</v>
      </c>
      <c r="G10" s="7" t="s">
        <v>16</v>
      </c>
      <c r="H10" s="7">
        <v>1.0</v>
      </c>
      <c r="I10" s="7"/>
      <c r="J10" s="7"/>
      <c r="K10" s="7"/>
      <c r="L10" s="7" t="s">
        <v>31</v>
      </c>
      <c r="M10" s="7"/>
      <c r="N10" s="7"/>
      <c r="O10" s="7"/>
      <c r="P10" s="7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6.5" customHeight="1">
      <c r="A11" s="7">
        <v>11.0</v>
      </c>
      <c r="B11" s="7" t="s">
        <v>27</v>
      </c>
      <c r="C11" s="7" t="s">
        <v>13</v>
      </c>
      <c r="D11" s="7" t="s">
        <v>32</v>
      </c>
      <c r="E11" s="8">
        <f>VLOOKUP('懇親会参加者リスト'!$C11, $L$34:$M$37,2,FALSE)</f>
        <v>3000</v>
      </c>
      <c r="F11" s="7" t="s">
        <v>20</v>
      </c>
      <c r="G11" s="7" t="s">
        <v>16</v>
      </c>
      <c r="H11" s="7">
        <v>1.0</v>
      </c>
      <c r="I11" s="7"/>
      <c r="J11" s="7"/>
      <c r="K11" s="7"/>
      <c r="L11" s="7"/>
      <c r="M11" s="7"/>
      <c r="N11" s="7"/>
      <c r="O11" s="7"/>
      <c r="P11" s="7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6.5" customHeight="1">
      <c r="A12" s="7">
        <v>78.0</v>
      </c>
      <c r="B12" s="7" t="s">
        <v>27</v>
      </c>
      <c r="C12" s="7" t="s">
        <v>25</v>
      </c>
      <c r="D12" s="7" t="s">
        <v>33</v>
      </c>
      <c r="E12" s="8">
        <f>VLOOKUP('懇親会参加者リスト'!$C12, $L$34:$M$37,2,FALSE)</f>
        <v>3000</v>
      </c>
      <c r="F12" s="7" t="s">
        <v>20</v>
      </c>
      <c r="G12" s="7" t="s">
        <v>16</v>
      </c>
      <c r="H12" s="7">
        <v>1.0</v>
      </c>
      <c r="I12" s="7"/>
      <c r="J12" s="7"/>
      <c r="K12" s="7"/>
      <c r="L12" s="7"/>
      <c r="M12" s="7"/>
      <c r="N12" s="7"/>
      <c r="O12" s="7"/>
      <c r="P12" s="7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6.5" customHeight="1">
      <c r="A13" s="7">
        <v>57.0</v>
      </c>
      <c r="B13" s="7" t="s">
        <v>27</v>
      </c>
      <c r="C13" s="7" t="s">
        <v>34</v>
      </c>
      <c r="D13" s="7" t="s">
        <v>35</v>
      </c>
      <c r="E13" s="3">
        <f>VLOOKUP('懇親会参加者リスト'!$C13, $L$34:$M$37,2,FALSE)</f>
        <v>500</v>
      </c>
      <c r="F13" s="7" t="s">
        <v>15</v>
      </c>
      <c r="G13" s="7" t="s">
        <v>16</v>
      </c>
      <c r="H13" s="7">
        <v>1.0</v>
      </c>
      <c r="I13" s="7"/>
      <c r="J13" s="7"/>
      <c r="K13" s="7"/>
      <c r="L13" s="7"/>
      <c r="M13" s="7"/>
      <c r="N13" s="7"/>
      <c r="O13" s="7"/>
      <c r="P13" s="7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6.5" customHeight="1">
      <c r="A14" s="7">
        <v>10.0</v>
      </c>
      <c r="B14" s="7" t="s">
        <v>36</v>
      </c>
      <c r="C14" s="7" t="s">
        <v>13</v>
      </c>
      <c r="D14" s="7" t="s">
        <v>37</v>
      </c>
      <c r="E14" s="8">
        <f>VLOOKUP('懇親会参加者リスト'!$C14, $L$34:$M$37,2,FALSE)</f>
        <v>3000</v>
      </c>
      <c r="F14" s="7" t="s">
        <v>20</v>
      </c>
      <c r="G14" s="7" t="s">
        <v>16</v>
      </c>
      <c r="H14" s="7">
        <v>1.0</v>
      </c>
      <c r="I14" s="7"/>
      <c r="J14" s="7" t="s">
        <v>36</v>
      </c>
      <c r="K14" s="9">
        <f>SUM(E14:E18)</f>
        <v>10000</v>
      </c>
      <c r="L14" s="7" t="s">
        <v>38</v>
      </c>
      <c r="M14" s="7"/>
      <c r="N14" s="7"/>
      <c r="O14" s="7"/>
      <c r="P14" s="7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6.5" customHeight="1">
      <c r="A15" s="7">
        <v>46.0</v>
      </c>
      <c r="B15" s="7" t="s">
        <v>36</v>
      </c>
      <c r="C15" s="7" t="s">
        <v>13</v>
      </c>
      <c r="D15" s="7" t="s">
        <v>39</v>
      </c>
      <c r="E15" s="8">
        <f>VLOOKUP('懇親会参加者リスト'!$C15, $L$34:$M$37,2,FALSE)</f>
        <v>3000</v>
      </c>
      <c r="F15" s="7" t="s">
        <v>15</v>
      </c>
      <c r="G15" s="7" t="s">
        <v>16</v>
      </c>
      <c r="H15" s="7">
        <v>1.0</v>
      </c>
      <c r="I15" s="7"/>
      <c r="J15" s="7"/>
      <c r="K15" s="7"/>
      <c r="L15" s="7" t="s">
        <v>40</v>
      </c>
      <c r="M15" s="7"/>
      <c r="N15" s="7"/>
      <c r="O15" s="7"/>
      <c r="P15" s="7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6.5" customHeight="1">
      <c r="A16" s="7">
        <v>47.0</v>
      </c>
      <c r="B16" s="7" t="s">
        <v>36</v>
      </c>
      <c r="C16" s="7" t="s">
        <v>13</v>
      </c>
      <c r="D16" s="7" t="s">
        <v>41</v>
      </c>
      <c r="E16" s="8">
        <f>VLOOKUP('懇親会参加者リスト'!$C16, $L$34:$M$37,2,FALSE)</f>
        <v>3000</v>
      </c>
      <c r="F16" s="7" t="s">
        <v>15</v>
      </c>
      <c r="G16" s="7" t="s">
        <v>16</v>
      </c>
      <c r="H16" s="7">
        <v>1.0</v>
      </c>
      <c r="I16" s="7"/>
      <c r="J16" s="7"/>
      <c r="K16" s="7"/>
      <c r="L16" s="7"/>
      <c r="M16" s="7"/>
      <c r="N16" s="7"/>
      <c r="O16" s="7"/>
      <c r="P16" s="7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6.5" customHeight="1">
      <c r="A17" s="7">
        <v>67.0</v>
      </c>
      <c r="B17" s="7" t="s">
        <v>36</v>
      </c>
      <c r="C17" s="7" t="s">
        <v>34</v>
      </c>
      <c r="D17" s="7" t="s">
        <v>42</v>
      </c>
      <c r="E17" s="3">
        <f>VLOOKUP('懇親会参加者リスト'!$C17, $L$34:$M$37,2,FALSE)</f>
        <v>500</v>
      </c>
      <c r="F17" s="7" t="s">
        <v>15</v>
      </c>
      <c r="G17" s="7" t="s">
        <v>16</v>
      </c>
      <c r="H17" s="7">
        <v>1.0</v>
      </c>
      <c r="I17" s="7"/>
      <c r="J17" s="7"/>
      <c r="K17" s="7"/>
      <c r="L17" s="7"/>
      <c r="M17" s="7"/>
      <c r="N17" s="7"/>
      <c r="O17" s="7"/>
      <c r="P17" s="7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6.5" customHeight="1">
      <c r="A18" s="7">
        <v>48.0</v>
      </c>
      <c r="B18" s="7" t="s">
        <v>43</v>
      </c>
      <c r="C18" s="7" t="s">
        <v>34</v>
      </c>
      <c r="D18" s="7" t="s">
        <v>44</v>
      </c>
      <c r="E18" s="3">
        <f>VLOOKUP('懇親会参加者リスト'!$C18, $L$34:$M$37,2,FALSE)</f>
        <v>500</v>
      </c>
      <c r="F18" s="7" t="s">
        <v>20</v>
      </c>
      <c r="G18" s="7" t="s">
        <v>16</v>
      </c>
      <c r="H18" s="7">
        <v>1.0</v>
      </c>
      <c r="I18" s="7"/>
      <c r="J18" s="7"/>
      <c r="K18" s="7"/>
      <c r="L18" s="7"/>
      <c r="M18" s="7"/>
      <c r="N18" s="7"/>
      <c r="O18" s="7"/>
      <c r="P18" s="7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6.5" customHeight="1">
      <c r="A19" s="7">
        <v>74.0</v>
      </c>
      <c r="B19" s="7" t="s">
        <v>45</v>
      </c>
      <c r="C19" s="7" t="s">
        <v>25</v>
      </c>
      <c r="D19" s="7" t="s">
        <v>46</v>
      </c>
      <c r="E19" s="8">
        <f>VLOOKUP('懇親会参加者リスト'!$C19, $L$34:$M$37,2,FALSE)</f>
        <v>3000</v>
      </c>
      <c r="F19" s="7" t="s">
        <v>20</v>
      </c>
      <c r="G19" s="7" t="s">
        <v>16</v>
      </c>
      <c r="H19" s="7">
        <v>1.0</v>
      </c>
      <c r="I19" s="7"/>
      <c r="J19" s="7" t="s">
        <v>45</v>
      </c>
      <c r="K19" s="9">
        <f>SUM(E19)</f>
        <v>3000</v>
      </c>
      <c r="L19" s="7" t="s">
        <v>47</v>
      </c>
      <c r="M19" s="7"/>
      <c r="N19" s="7"/>
      <c r="O19" s="7"/>
      <c r="P19" s="7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6.5" customHeight="1">
      <c r="A20" s="7">
        <v>76.0</v>
      </c>
      <c r="B20" s="7" t="s">
        <v>48</v>
      </c>
      <c r="C20" s="7" t="s">
        <v>13</v>
      </c>
      <c r="D20" s="7" t="s">
        <v>49</v>
      </c>
      <c r="E20" s="8">
        <f>VLOOKUP('懇親会参加者リスト'!$C20, $L$34:$M$37,2,FALSE)</f>
        <v>3000</v>
      </c>
      <c r="F20" s="7" t="s">
        <v>20</v>
      </c>
      <c r="G20" s="7" t="s">
        <v>16</v>
      </c>
      <c r="H20" s="7">
        <v>1.0</v>
      </c>
      <c r="I20" s="7"/>
      <c r="J20" s="7" t="s">
        <v>48</v>
      </c>
      <c r="K20" s="9">
        <f>SUM(E20:E23)</f>
        <v>6500</v>
      </c>
      <c r="L20" s="7" t="s">
        <v>50</v>
      </c>
      <c r="M20" s="7"/>
      <c r="N20" s="7"/>
      <c r="O20" s="7"/>
      <c r="P20" s="7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6.5" customHeight="1">
      <c r="A21" s="7">
        <v>16.0</v>
      </c>
      <c r="B21" s="7" t="s">
        <v>48</v>
      </c>
      <c r="C21" s="7" t="s">
        <v>51</v>
      </c>
      <c r="D21" s="7" t="s">
        <v>52</v>
      </c>
      <c r="E21" s="8">
        <f>VLOOKUP('懇親会参加者リスト'!$C21, $L$34:$M$37,2,FALSE)</f>
        <v>3000</v>
      </c>
      <c r="F21" s="7" t="s">
        <v>15</v>
      </c>
      <c r="G21" s="7" t="s">
        <v>16</v>
      </c>
      <c r="H21" s="7">
        <v>1.0</v>
      </c>
      <c r="I21" s="7"/>
      <c r="J21" s="7"/>
      <c r="K21" s="7"/>
      <c r="L21" s="7" t="s">
        <v>53</v>
      </c>
      <c r="M21" s="7"/>
      <c r="N21" s="7"/>
      <c r="O21" s="7"/>
      <c r="P21" s="7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6.5" customHeight="1">
      <c r="A22" s="7">
        <v>33.0</v>
      </c>
      <c r="B22" s="7" t="s">
        <v>48</v>
      </c>
      <c r="C22" s="7" t="s">
        <v>34</v>
      </c>
      <c r="D22" s="7" t="s">
        <v>54</v>
      </c>
      <c r="E22" s="11">
        <v>0.0</v>
      </c>
      <c r="F22" s="7" t="s">
        <v>20</v>
      </c>
      <c r="G22" s="7" t="s">
        <v>16</v>
      </c>
      <c r="H22" s="7">
        <v>1.0</v>
      </c>
      <c r="I22" s="7"/>
      <c r="J22" s="7"/>
      <c r="K22" s="7"/>
      <c r="L22" s="12" t="s">
        <v>55</v>
      </c>
      <c r="M22" s="7"/>
      <c r="N22" s="7"/>
      <c r="O22" s="7"/>
      <c r="P22" s="7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6.5" customHeight="1">
      <c r="A23" s="7">
        <v>49.0</v>
      </c>
      <c r="B23" s="7" t="s">
        <v>48</v>
      </c>
      <c r="C23" s="7" t="s">
        <v>34</v>
      </c>
      <c r="D23" s="7" t="s">
        <v>56</v>
      </c>
      <c r="E23" s="3">
        <f>VLOOKUP('懇親会参加者リスト'!$C23, $L$34:$M$37,2,FALSE)</f>
        <v>500</v>
      </c>
      <c r="F23" s="7" t="s">
        <v>15</v>
      </c>
      <c r="G23" s="7" t="s">
        <v>16</v>
      </c>
      <c r="H23" s="7">
        <v>1.0</v>
      </c>
      <c r="I23" s="7"/>
      <c r="J23" s="7"/>
      <c r="K23" s="7"/>
      <c r="L23" s="7"/>
      <c r="M23" s="7"/>
      <c r="N23" s="7"/>
      <c r="O23" s="7"/>
      <c r="P23" s="7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6.5" customHeight="1">
      <c r="A24" s="7">
        <v>14.0</v>
      </c>
      <c r="B24" s="7" t="s">
        <v>57</v>
      </c>
      <c r="C24" s="7" t="s">
        <v>13</v>
      </c>
      <c r="D24" s="7" t="s">
        <v>58</v>
      </c>
      <c r="E24" s="8">
        <f>VLOOKUP('懇親会参加者リスト'!$C24, $L$34:$M$37,2,FALSE)</f>
        <v>3000</v>
      </c>
      <c r="F24" s="7" t="s">
        <v>20</v>
      </c>
      <c r="G24" s="7" t="s">
        <v>16</v>
      </c>
      <c r="H24" s="7">
        <v>1.0</v>
      </c>
      <c r="I24" s="7"/>
      <c r="J24" s="7" t="s">
        <v>57</v>
      </c>
      <c r="K24" s="9">
        <f>SUM(E24:E28)</f>
        <v>10000</v>
      </c>
      <c r="L24" s="7" t="s">
        <v>59</v>
      </c>
      <c r="M24" s="7"/>
      <c r="N24" s="7"/>
      <c r="O24" s="7"/>
      <c r="P24" s="7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6.5" customHeight="1">
      <c r="A25" s="7">
        <v>66.0</v>
      </c>
      <c r="B25" s="7" t="s">
        <v>57</v>
      </c>
      <c r="C25" s="7" t="s">
        <v>13</v>
      </c>
      <c r="D25" s="7" t="s">
        <v>60</v>
      </c>
      <c r="E25" s="8">
        <f>VLOOKUP('懇親会参加者リスト'!$C25, $L$34:$M$37,2,FALSE)</f>
        <v>3000</v>
      </c>
      <c r="F25" s="7" t="s">
        <v>15</v>
      </c>
      <c r="G25" s="7" t="s">
        <v>16</v>
      </c>
      <c r="H25" s="7">
        <v>1.0</v>
      </c>
      <c r="I25" s="7"/>
      <c r="J25" s="7"/>
      <c r="K25" s="7"/>
      <c r="L25" s="7" t="s">
        <v>61</v>
      </c>
      <c r="M25" s="7"/>
      <c r="N25" s="7"/>
      <c r="O25" s="7"/>
      <c r="P25" s="7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6.5" customHeight="1">
      <c r="A26" s="7">
        <v>28.0</v>
      </c>
      <c r="B26" s="7" t="s">
        <v>57</v>
      </c>
      <c r="C26" s="7" t="s">
        <v>13</v>
      </c>
      <c r="D26" s="7" t="s">
        <v>62</v>
      </c>
      <c r="E26" s="8">
        <f>VLOOKUP('懇親会参加者リスト'!$C26, $L$34:$M$37,2,FALSE)</f>
        <v>3000</v>
      </c>
      <c r="F26" s="7" t="s">
        <v>15</v>
      </c>
      <c r="G26" s="7" t="s">
        <v>16</v>
      </c>
      <c r="H26" s="7">
        <v>1.0</v>
      </c>
      <c r="I26" s="7"/>
      <c r="J26" s="7"/>
      <c r="K26" s="7"/>
      <c r="L26" s="7"/>
      <c r="M26" s="7"/>
      <c r="N26" s="7"/>
      <c r="O26" s="7"/>
      <c r="P26" s="7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6.5" customHeight="1">
      <c r="A27" s="7">
        <v>42.0</v>
      </c>
      <c r="B27" s="7" t="s">
        <v>57</v>
      </c>
      <c r="C27" s="7" t="s">
        <v>34</v>
      </c>
      <c r="D27" s="7" t="s">
        <v>63</v>
      </c>
      <c r="E27" s="3">
        <f>VLOOKUP('懇親会参加者リスト'!$C27, $L$34:$M$37,2,FALSE)</f>
        <v>500</v>
      </c>
      <c r="F27" s="7" t="s">
        <v>15</v>
      </c>
      <c r="G27" s="7" t="s">
        <v>16</v>
      </c>
      <c r="H27" s="7">
        <v>1.0</v>
      </c>
      <c r="I27" s="7"/>
      <c r="J27" s="7"/>
      <c r="K27" s="7"/>
      <c r="L27" s="7"/>
      <c r="M27" s="7"/>
      <c r="N27" s="7"/>
      <c r="O27" s="7"/>
      <c r="P27" s="7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6.5" customHeight="1">
      <c r="A28" s="7">
        <v>72.0</v>
      </c>
      <c r="B28" s="7" t="s">
        <v>57</v>
      </c>
      <c r="C28" s="7" t="s">
        <v>34</v>
      </c>
      <c r="D28" s="7" t="s">
        <v>64</v>
      </c>
      <c r="E28" s="3">
        <f>VLOOKUP('懇親会参加者リスト'!$C28, $L$34:$M$37,2,FALSE)</f>
        <v>500</v>
      </c>
      <c r="F28" s="7" t="s">
        <v>15</v>
      </c>
      <c r="G28" s="7" t="s">
        <v>16</v>
      </c>
      <c r="H28" s="7">
        <v>1.0</v>
      </c>
      <c r="I28" s="7"/>
      <c r="J28" s="7"/>
      <c r="K28" s="7"/>
      <c r="L28" s="7"/>
      <c r="M28" s="7"/>
      <c r="N28" s="7"/>
      <c r="O28" s="7"/>
      <c r="P28" s="7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6.5" customHeight="1">
      <c r="A29" s="7">
        <v>20.0</v>
      </c>
      <c r="B29" s="7" t="s">
        <v>65</v>
      </c>
      <c r="C29" s="7" t="s">
        <v>13</v>
      </c>
      <c r="D29" s="7" t="s">
        <v>66</v>
      </c>
      <c r="E29" s="8">
        <f>VLOOKUP('懇親会参加者リスト'!$C29, $L$34:$M$37,2,FALSE)</f>
        <v>3000</v>
      </c>
      <c r="F29" s="7" t="s">
        <v>20</v>
      </c>
      <c r="G29" s="7" t="s">
        <v>16</v>
      </c>
      <c r="H29" s="7">
        <v>1.0</v>
      </c>
      <c r="I29" s="7"/>
      <c r="J29" s="7" t="s">
        <v>65</v>
      </c>
      <c r="K29" s="9">
        <f>SUM(E29:E31)</f>
        <v>6500</v>
      </c>
      <c r="L29" s="7" t="s">
        <v>67</v>
      </c>
      <c r="M29" s="7"/>
      <c r="N29" s="7"/>
      <c r="O29" s="7"/>
      <c r="P29" s="7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6.5" customHeight="1">
      <c r="A30" s="7">
        <v>1.0</v>
      </c>
      <c r="B30" s="7" t="s">
        <v>65</v>
      </c>
      <c r="C30" s="7" t="s">
        <v>13</v>
      </c>
      <c r="D30" s="7" t="s">
        <v>68</v>
      </c>
      <c r="E30" s="8">
        <f>VLOOKUP('懇親会参加者リスト'!$C30, $L$34:$M$37,2,FALSE)</f>
        <v>3000</v>
      </c>
      <c r="F30" s="7" t="s">
        <v>20</v>
      </c>
      <c r="G30" s="7" t="s">
        <v>16</v>
      </c>
      <c r="H30" s="7">
        <v>1.0</v>
      </c>
      <c r="I30" s="7"/>
      <c r="J30" s="7"/>
      <c r="K30" s="7"/>
      <c r="L30" s="7" t="s">
        <v>69</v>
      </c>
      <c r="M30" s="7"/>
      <c r="N30" s="7"/>
      <c r="O30" s="7"/>
      <c r="P30" s="7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6.5" customHeight="1">
      <c r="A31" s="7">
        <v>21.0</v>
      </c>
      <c r="B31" s="7" t="s">
        <v>65</v>
      </c>
      <c r="C31" s="7" t="s">
        <v>34</v>
      </c>
      <c r="D31" s="7" t="s">
        <v>70</v>
      </c>
      <c r="E31" s="3">
        <f>VLOOKUP('懇親会参加者リスト'!$C31, $L$34:$M$37,2,FALSE)</f>
        <v>500</v>
      </c>
      <c r="F31" s="7" t="s">
        <v>15</v>
      </c>
      <c r="G31" s="7" t="s">
        <v>16</v>
      </c>
      <c r="H31" s="7">
        <v>1.0</v>
      </c>
      <c r="I31" s="7"/>
      <c r="J31" s="7"/>
      <c r="K31" s="7"/>
      <c r="L31" s="7"/>
      <c r="M31" s="7"/>
      <c r="N31" s="7"/>
      <c r="O31" s="7"/>
      <c r="P31" s="7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6.5" customHeight="1">
      <c r="A32" s="13"/>
      <c r="B32" s="13"/>
      <c r="C32" s="13"/>
      <c r="D32" s="13"/>
      <c r="E32" s="13"/>
      <c r="F32" s="13"/>
      <c r="G32" s="13"/>
      <c r="H32" s="13">
        <f>COUNT(H4:H31)</f>
        <v>28</v>
      </c>
      <c r="I32" s="13"/>
      <c r="J32" s="14" t="s">
        <v>71</v>
      </c>
      <c r="K32" s="15">
        <f>SUM(K4:K31)</f>
        <v>63500</v>
      </c>
      <c r="L32" s="13"/>
      <c r="M32" s="13"/>
      <c r="N32" s="13"/>
      <c r="O32" s="13"/>
      <c r="P32" s="13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16.5" customHeight="1">
      <c r="A33" s="4" t="s">
        <v>3</v>
      </c>
      <c r="B33" s="4" t="s">
        <v>4</v>
      </c>
      <c r="C33" s="5" t="s">
        <v>5</v>
      </c>
      <c r="D33" s="4" t="s">
        <v>6</v>
      </c>
      <c r="E33" s="4" t="s">
        <v>7</v>
      </c>
      <c r="F33" s="4" t="s">
        <v>8</v>
      </c>
      <c r="G33" s="4" t="s">
        <v>9</v>
      </c>
      <c r="H33" s="4" t="s">
        <v>10</v>
      </c>
      <c r="I33" s="4" t="s">
        <v>11</v>
      </c>
      <c r="J33" s="4"/>
      <c r="K33" s="4"/>
      <c r="L33" s="4" t="s">
        <v>5</v>
      </c>
      <c r="M33" s="4" t="s">
        <v>7</v>
      </c>
      <c r="N33" s="4"/>
      <c r="O33" s="4"/>
      <c r="P33" s="4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6.5" customHeight="1">
      <c r="A34" s="17">
        <v>29.0</v>
      </c>
      <c r="B34" s="17" t="s">
        <v>72</v>
      </c>
      <c r="C34" s="17" t="s">
        <v>13</v>
      </c>
      <c r="D34" s="17" t="s">
        <v>73</v>
      </c>
      <c r="E34" s="18">
        <f>VLOOKUP('懇親会参加者リスト'!$C34, $L$34:$M$37,2,FALSE)</f>
        <v>3000</v>
      </c>
      <c r="F34" s="17" t="s">
        <v>15</v>
      </c>
      <c r="G34" s="17" t="s">
        <v>16</v>
      </c>
      <c r="H34" s="17">
        <v>1.0</v>
      </c>
      <c r="I34" s="17"/>
      <c r="J34" s="17"/>
      <c r="K34" s="17"/>
      <c r="L34" s="17" t="s">
        <v>13</v>
      </c>
      <c r="M34" s="19">
        <v>3000.0</v>
      </c>
      <c r="N34" s="17"/>
      <c r="O34" s="17"/>
      <c r="P34" s="17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customHeight="1">
      <c r="A35" s="17">
        <v>38.0</v>
      </c>
      <c r="B35" s="17" t="s">
        <v>74</v>
      </c>
      <c r="C35" s="17" t="s">
        <v>13</v>
      </c>
      <c r="D35" s="17" t="s">
        <v>75</v>
      </c>
      <c r="E35" s="18">
        <f>VLOOKUP('懇親会参加者リスト'!$C35, $L$34:$M$37,2,FALSE)</f>
        <v>3000</v>
      </c>
      <c r="F35" s="17" t="s">
        <v>20</v>
      </c>
      <c r="G35" s="17" t="s">
        <v>16</v>
      </c>
      <c r="H35" s="17">
        <v>1.0</v>
      </c>
      <c r="I35" s="17"/>
      <c r="J35" s="17"/>
      <c r="K35" s="17"/>
      <c r="L35" s="17" t="s">
        <v>25</v>
      </c>
      <c r="M35" s="19">
        <v>3000.0</v>
      </c>
      <c r="N35" s="17"/>
      <c r="O35" s="17"/>
      <c r="P35" s="1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customHeight="1">
      <c r="A36" s="17">
        <v>39.0</v>
      </c>
      <c r="B36" s="17" t="s">
        <v>74</v>
      </c>
      <c r="C36" s="17" t="s">
        <v>13</v>
      </c>
      <c r="D36" s="17" t="s">
        <v>76</v>
      </c>
      <c r="E36" s="18">
        <f>VLOOKUP('懇親会参加者リスト'!$C36, $L$34:$M$37,2,FALSE)</f>
        <v>3000</v>
      </c>
      <c r="F36" s="17" t="s">
        <v>20</v>
      </c>
      <c r="G36" s="17" t="s">
        <v>16</v>
      </c>
      <c r="H36" s="17">
        <v>1.0</v>
      </c>
      <c r="I36" s="17"/>
      <c r="J36" s="17"/>
      <c r="K36" s="17"/>
      <c r="L36" s="17" t="s">
        <v>51</v>
      </c>
      <c r="M36" s="19">
        <v>3000.0</v>
      </c>
      <c r="N36" s="17"/>
      <c r="O36" s="17"/>
      <c r="P36" s="17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customHeight="1">
      <c r="A37" s="17">
        <v>53.0</v>
      </c>
      <c r="B37" s="17" t="s">
        <v>77</v>
      </c>
      <c r="C37" s="17" t="s">
        <v>13</v>
      </c>
      <c r="D37" s="17" t="s">
        <v>78</v>
      </c>
      <c r="E37" s="18">
        <f>VLOOKUP('懇親会参加者リスト'!$C37, $L$34:$M$37,2,FALSE)</f>
        <v>3000</v>
      </c>
      <c r="F37" s="17" t="s">
        <v>20</v>
      </c>
      <c r="G37" s="17" t="s">
        <v>16</v>
      </c>
      <c r="H37" s="17">
        <v>1.0</v>
      </c>
      <c r="I37" s="17"/>
      <c r="J37" s="17"/>
      <c r="K37" s="17"/>
      <c r="L37" s="17" t="s">
        <v>34</v>
      </c>
      <c r="M37" s="17">
        <v>500.0</v>
      </c>
      <c r="N37" s="17"/>
      <c r="O37" s="17"/>
      <c r="P37" s="17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customHeight="1">
      <c r="A38" s="17">
        <v>84.0</v>
      </c>
      <c r="B38" s="17" t="s">
        <v>79</v>
      </c>
      <c r="C38" s="17" t="s">
        <v>13</v>
      </c>
      <c r="D38" s="17" t="s">
        <v>80</v>
      </c>
      <c r="E38" s="18">
        <f>VLOOKUP('懇親会参加者リスト'!$C38, $L$34:$M$37,2,FALSE)</f>
        <v>3000</v>
      </c>
      <c r="F38" s="17" t="s">
        <v>15</v>
      </c>
      <c r="G38" s="17" t="s">
        <v>16</v>
      </c>
      <c r="H38" s="17">
        <v>1.0</v>
      </c>
      <c r="I38" s="17"/>
      <c r="J38" s="17"/>
      <c r="K38" s="17"/>
      <c r="L38" s="17"/>
      <c r="M38" s="17"/>
      <c r="N38" s="17"/>
      <c r="O38" s="17"/>
      <c r="P38" s="17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customHeight="1">
      <c r="A39" s="17">
        <v>68.0</v>
      </c>
      <c r="B39" s="17" t="s">
        <v>81</v>
      </c>
      <c r="C39" s="17" t="s">
        <v>25</v>
      </c>
      <c r="D39" s="17" t="s">
        <v>82</v>
      </c>
      <c r="E39" s="18">
        <f>VLOOKUP('懇親会参加者リスト'!$C39, $L$34:$M$37,2,FALSE)</f>
        <v>3000</v>
      </c>
      <c r="F39" s="17" t="s">
        <v>20</v>
      </c>
      <c r="G39" s="17" t="s">
        <v>16</v>
      </c>
      <c r="H39" s="17">
        <v>1.0</v>
      </c>
      <c r="I39" s="17"/>
      <c r="J39" s="17"/>
      <c r="K39" s="17"/>
      <c r="L39" s="17"/>
      <c r="M39" s="17"/>
      <c r="N39" s="17"/>
      <c r="O39" s="17"/>
      <c r="P39" s="17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customHeight="1">
      <c r="A40" s="17">
        <v>12.0</v>
      </c>
      <c r="B40" s="17" t="s">
        <v>83</v>
      </c>
      <c r="C40" s="17" t="s">
        <v>13</v>
      </c>
      <c r="D40" s="17" t="s">
        <v>84</v>
      </c>
      <c r="E40" s="18">
        <f>VLOOKUP('懇親会参加者リスト'!$C40, $L$34:$M$37,2,FALSE)</f>
        <v>3000</v>
      </c>
      <c r="F40" s="17" t="s">
        <v>20</v>
      </c>
      <c r="G40" s="17" t="s">
        <v>16</v>
      </c>
      <c r="H40" s="17">
        <v>1.0</v>
      </c>
      <c r="I40" s="17"/>
      <c r="J40" s="17"/>
      <c r="K40" s="17"/>
      <c r="L40" s="17"/>
      <c r="M40" s="17"/>
      <c r="N40" s="17"/>
      <c r="O40" s="17"/>
      <c r="P40" s="17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customHeight="1">
      <c r="A41" s="17">
        <v>13.0</v>
      </c>
      <c r="B41" s="17" t="s">
        <v>83</v>
      </c>
      <c r="C41" s="17" t="s">
        <v>13</v>
      </c>
      <c r="D41" s="17" t="s">
        <v>85</v>
      </c>
      <c r="E41" s="18">
        <f>VLOOKUP('懇親会参加者リスト'!$C41, $L$34:$M$37,2,FALSE)</f>
        <v>3000</v>
      </c>
      <c r="F41" s="17" t="s">
        <v>15</v>
      </c>
      <c r="G41" s="17" t="s">
        <v>16</v>
      </c>
      <c r="H41" s="17">
        <v>1.0</v>
      </c>
      <c r="I41" s="17"/>
      <c r="J41" s="17"/>
      <c r="K41" s="17"/>
      <c r="L41" s="17"/>
      <c r="M41" s="17"/>
      <c r="N41" s="17"/>
      <c r="O41" s="17"/>
      <c r="P41" s="1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customHeight="1">
      <c r="A42" s="17">
        <v>59.0</v>
      </c>
      <c r="B42" s="17" t="s">
        <v>83</v>
      </c>
      <c r="C42" s="17" t="s">
        <v>34</v>
      </c>
      <c r="D42" s="17" t="s">
        <v>86</v>
      </c>
      <c r="E42" s="20">
        <f>VLOOKUP('懇親会参加者リスト'!$C42, $L$34:$M$37,2,FALSE)</f>
        <v>500</v>
      </c>
      <c r="F42" s="17" t="s">
        <v>15</v>
      </c>
      <c r="G42" s="17" t="s">
        <v>16</v>
      </c>
      <c r="H42" s="17">
        <v>1.0</v>
      </c>
      <c r="I42" s="17"/>
      <c r="J42" s="17"/>
      <c r="K42" s="17"/>
      <c r="L42" s="17"/>
      <c r="M42" s="17"/>
      <c r="N42" s="17"/>
      <c r="O42" s="17"/>
      <c r="P42" s="17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customHeight="1">
      <c r="A43" s="17">
        <v>73.0</v>
      </c>
      <c r="B43" s="17" t="s">
        <v>87</v>
      </c>
      <c r="C43" s="17" t="s">
        <v>13</v>
      </c>
      <c r="D43" s="17" t="s">
        <v>88</v>
      </c>
      <c r="E43" s="18">
        <f>VLOOKUP('懇親会参加者リスト'!$C43, $L$34:$M$37,2,FALSE)</f>
        <v>3000</v>
      </c>
      <c r="F43" s="17" t="s">
        <v>20</v>
      </c>
      <c r="G43" s="17" t="s">
        <v>16</v>
      </c>
      <c r="H43" s="17">
        <v>1.0</v>
      </c>
      <c r="I43" s="17"/>
      <c r="J43" s="17"/>
      <c r="K43" s="17"/>
      <c r="L43" s="17"/>
      <c r="M43" s="17"/>
      <c r="N43" s="17"/>
      <c r="O43" s="17"/>
      <c r="P43" s="17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customHeight="1">
      <c r="A44" s="21" t="s">
        <v>89</v>
      </c>
      <c r="B44" s="17" t="s">
        <v>77</v>
      </c>
      <c r="C44" s="17" t="s">
        <v>13</v>
      </c>
      <c r="D44" s="22" t="s">
        <v>90</v>
      </c>
      <c r="E44" s="18">
        <f>VLOOKUP('懇親会参加者リスト'!$C44, $L$34:$M$37,2,FALSE)</f>
        <v>3000</v>
      </c>
      <c r="H44" s="23">
        <v>1.0</v>
      </c>
      <c r="I44" s="17"/>
      <c r="J44" s="17"/>
      <c r="K44" s="17"/>
      <c r="L44" s="17"/>
      <c r="M44" s="17"/>
      <c r="N44" s="17"/>
      <c r="O44" s="17"/>
      <c r="P44" s="17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customHeight="1">
      <c r="A45" s="24"/>
      <c r="B45" s="24"/>
      <c r="C45" s="24"/>
      <c r="D45" s="24"/>
      <c r="E45" s="24"/>
      <c r="F45" s="24"/>
      <c r="G45" s="24"/>
      <c r="H45" s="7">
        <f>COUNT(H34:H44)</f>
        <v>11</v>
      </c>
      <c r="I45" s="24"/>
      <c r="J45" s="24"/>
      <c r="K45" s="24"/>
      <c r="L45" s="24"/>
      <c r="M45" s="24"/>
      <c r="N45" s="24"/>
      <c r="O45" s="24"/>
      <c r="P45" s="24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ht="16.5" customHeight="1">
      <c r="A46" s="17">
        <v>69.0</v>
      </c>
      <c r="B46" s="17" t="s">
        <v>91</v>
      </c>
      <c r="C46" s="17" t="s">
        <v>13</v>
      </c>
      <c r="D46" s="17" t="s">
        <v>92</v>
      </c>
      <c r="E46" s="18">
        <f>VLOOKUP('懇親会参加者リスト'!$C46, $L$34:$M$37,2,FALSE)</f>
        <v>3000</v>
      </c>
      <c r="F46" s="17" t="s">
        <v>15</v>
      </c>
      <c r="G46" s="17" t="s">
        <v>16</v>
      </c>
      <c r="H46" s="17"/>
      <c r="I46" s="17">
        <v>1.0</v>
      </c>
      <c r="J46" s="17"/>
      <c r="K46" s="17"/>
      <c r="L46" s="17"/>
      <c r="M46" s="17"/>
      <c r="N46" s="17"/>
      <c r="O46" s="17"/>
      <c r="P46" s="17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customHeight="1">
      <c r="A47" s="17">
        <v>45.0</v>
      </c>
      <c r="B47" s="17" t="s">
        <v>93</v>
      </c>
      <c r="C47" s="17" t="s">
        <v>13</v>
      </c>
      <c r="D47" s="17" t="s">
        <v>94</v>
      </c>
      <c r="E47" s="18">
        <f>VLOOKUP('懇親会参加者リスト'!$C47, $L$34:$M$37,2,FALSE)</f>
        <v>3000</v>
      </c>
      <c r="F47" s="17" t="s">
        <v>15</v>
      </c>
      <c r="G47" s="17" t="s">
        <v>16</v>
      </c>
      <c r="H47" s="17"/>
      <c r="I47" s="17">
        <v>1.0</v>
      </c>
      <c r="J47" s="17"/>
      <c r="K47" s="17"/>
      <c r="L47" s="17"/>
      <c r="M47" s="17"/>
      <c r="N47" s="17"/>
      <c r="O47" s="17"/>
      <c r="P47" s="17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customHeight="1">
      <c r="A48" s="17">
        <v>31.0</v>
      </c>
      <c r="B48" s="17" t="s">
        <v>95</v>
      </c>
      <c r="C48" s="17" t="s">
        <v>34</v>
      </c>
      <c r="D48" s="17" t="s">
        <v>96</v>
      </c>
      <c r="E48" s="26">
        <v>0.0</v>
      </c>
      <c r="F48" s="17" t="s">
        <v>15</v>
      </c>
      <c r="G48" s="17" t="s">
        <v>16</v>
      </c>
      <c r="H48" s="17"/>
      <c r="I48" s="17">
        <v>1.0</v>
      </c>
      <c r="J48" s="26" t="s">
        <v>97</v>
      </c>
      <c r="K48" s="17"/>
      <c r="L48" s="17"/>
      <c r="M48" s="17"/>
      <c r="N48" s="17"/>
      <c r="O48" s="17"/>
      <c r="P48" s="17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customHeight="1">
      <c r="A49" s="17">
        <v>7.0</v>
      </c>
      <c r="B49" s="17" t="s">
        <v>98</v>
      </c>
      <c r="C49" s="17" t="s">
        <v>13</v>
      </c>
      <c r="D49" s="17" t="s">
        <v>99</v>
      </c>
      <c r="E49" s="18">
        <f>VLOOKUP('懇親会参加者リスト'!$C49, $L$34:$M$37,2,FALSE)</f>
        <v>3000</v>
      </c>
      <c r="F49" s="17" t="s">
        <v>20</v>
      </c>
      <c r="G49" s="17" t="s">
        <v>16</v>
      </c>
      <c r="H49" s="17"/>
      <c r="I49" s="17">
        <v>1.0</v>
      </c>
      <c r="J49" s="17"/>
      <c r="K49" s="17"/>
      <c r="L49" s="17"/>
      <c r="M49" s="17"/>
      <c r="N49" s="17"/>
      <c r="O49" s="17"/>
      <c r="P49" s="1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customHeight="1">
      <c r="A50" s="17">
        <v>22.0</v>
      </c>
      <c r="B50" s="17" t="s">
        <v>98</v>
      </c>
      <c r="C50" s="17" t="s">
        <v>13</v>
      </c>
      <c r="D50" s="17" t="s">
        <v>100</v>
      </c>
      <c r="E50" s="18">
        <f>VLOOKUP('懇親会参加者リスト'!$C50, $L$34:$M$37,2,FALSE)</f>
        <v>3000</v>
      </c>
      <c r="F50" s="17" t="s">
        <v>20</v>
      </c>
      <c r="G50" s="17" t="s">
        <v>16</v>
      </c>
      <c r="H50" s="17"/>
      <c r="I50" s="17">
        <v>1.0</v>
      </c>
      <c r="J50" s="17"/>
      <c r="K50" s="17"/>
      <c r="L50" s="17"/>
      <c r="M50" s="17"/>
      <c r="N50" s="17"/>
      <c r="O50" s="17"/>
      <c r="P50" s="17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customHeight="1">
      <c r="A51" s="17">
        <v>19.0</v>
      </c>
      <c r="B51" s="17" t="s">
        <v>101</v>
      </c>
      <c r="C51" s="17" t="s">
        <v>34</v>
      </c>
      <c r="D51" s="17" t="s">
        <v>102</v>
      </c>
      <c r="E51" s="20">
        <f>VLOOKUP('懇親会参加者リスト'!$C51, $L$34:$M$37,2,FALSE)</f>
        <v>500</v>
      </c>
      <c r="F51" s="17" t="s">
        <v>15</v>
      </c>
      <c r="G51" s="17" t="s">
        <v>16</v>
      </c>
      <c r="H51" s="17"/>
      <c r="I51" s="17">
        <v>1.0</v>
      </c>
      <c r="J51" s="17"/>
      <c r="K51" s="17"/>
      <c r="L51" s="17"/>
      <c r="M51" s="17"/>
      <c r="N51" s="17"/>
      <c r="O51" s="17"/>
      <c r="P51" s="17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customHeight="1">
      <c r="A52" s="17">
        <v>65.0</v>
      </c>
      <c r="B52" s="17" t="s">
        <v>103</v>
      </c>
      <c r="C52" s="17" t="s">
        <v>13</v>
      </c>
      <c r="D52" s="17" t="s">
        <v>104</v>
      </c>
      <c r="E52" s="26">
        <v>0.0</v>
      </c>
      <c r="F52" s="17" t="s">
        <v>15</v>
      </c>
      <c r="G52" s="17" t="s">
        <v>16</v>
      </c>
      <c r="H52" s="17"/>
      <c r="I52" s="17">
        <v>1.0</v>
      </c>
      <c r="J52" s="26" t="s">
        <v>105</v>
      </c>
      <c r="K52" s="17"/>
      <c r="L52" s="17"/>
      <c r="M52" s="17"/>
      <c r="N52" s="17"/>
      <c r="O52" s="17"/>
      <c r="P52" s="17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customHeight="1">
      <c r="A53" s="17">
        <v>85.0</v>
      </c>
      <c r="B53" s="2" t="s">
        <v>103</v>
      </c>
      <c r="C53" s="2" t="s">
        <v>13</v>
      </c>
      <c r="D53" s="2" t="s">
        <v>106</v>
      </c>
      <c r="E53" s="26">
        <v>0.0</v>
      </c>
      <c r="F53" s="2" t="s">
        <v>20</v>
      </c>
      <c r="G53" s="2" t="s">
        <v>16</v>
      </c>
      <c r="H53" s="17"/>
      <c r="I53" s="17">
        <v>1.0</v>
      </c>
      <c r="J53" s="26" t="s">
        <v>105</v>
      </c>
      <c r="K53" s="17"/>
      <c r="L53" s="17"/>
      <c r="M53" s="17"/>
      <c r="N53" s="17"/>
      <c r="O53" s="17"/>
      <c r="P53" s="17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customHeight="1">
      <c r="A54" s="17">
        <v>35.0</v>
      </c>
      <c r="B54" s="17" t="s">
        <v>107</v>
      </c>
      <c r="C54" s="17" t="s">
        <v>34</v>
      </c>
      <c r="D54" s="17" t="s">
        <v>108</v>
      </c>
      <c r="E54" s="20">
        <f>VLOOKUP('懇親会参加者リスト'!$C54, $L$34:$M$37,2,FALSE)</f>
        <v>500</v>
      </c>
      <c r="F54" s="17" t="s">
        <v>15</v>
      </c>
      <c r="G54" s="17" t="s">
        <v>16</v>
      </c>
      <c r="H54" s="17"/>
      <c r="I54" s="17">
        <v>1.0</v>
      </c>
      <c r="J54" s="17"/>
      <c r="K54" s="17"/>
      <c r="L54" s="17"/>
      <c r="M54" s="17"/>
      <c r="N54" s="17"/>
      <c r="O54" s="17"/>
      <c r="P54" s="17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customHeight="1">
      <c r="A55" s="17">
        <v>24.0</v>
      </c>
      <c r="B55" s="17" t="s">
        <v>109</v>
      </c>
      <c r="C55" s="17" t="s">
        <v>13</v>
      </c>
      <c r="D55" s="17" t="s">
        <v>110</v>
      </c>
      <c r="E55" s="26">
        <v>0.0</v>
      </c>
      <c r="F55" s="17" t="s">
        <v>15</v>
      </c>
      <c r="G55" s="17" t="s">
        <v>16</v>
      </c>
      <c r="H55" s="17"/>
      <c r="I55" s="17">
        <v>1.0</v>
      </c>
      <c r="J55" s="26" t="s">
        <v>111</v>
      </c>
      <c r="K55" s="17"/>
      <c r="L55" s="17"/>
      <c r="M55" s="17"/>
      <c r="N55" s="17"/>
      <c r="O55" s="17"/>
      <c r="P55" s="17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customHeight="1">
      <c r="A56" s="17">
        <v>91.0</v>
      </c>
      <c r="B56" s="27" t="s">
        <v>112</v>
      </c>
      <c r="C56" s="27" t="s">
        <v>13</v>
      </c>
      <c r="D56" s="27" t="s">
        <v>113</v>
      </c>
      <c r="E56" s="26">
        <v>0.0</v>
      </c>
      <c r="F56" s="27" t="s">
        <v>15</v>
      </c>
      <c r="G56" s="27" t="s">
        <v>16</v>
      </c>
      <c r="H56" s="17"/>
      <c r="I56" s="28">
        <v>1.0</v>
      </c>
      <c r="J56" s="26" t="s">
        <v>105</v>
      </c>
      <c r="K56" s="17"/>
      <c r="L56" s="17"/>
      <c r="M56" s="17"/>
      <c r="N56" s="17"/>
      <c r="O56" s="17"/>
      <c r="P56" s="17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customHeight="1">
      <c r="A57" s="17">
        <v>17.0</v>
      </c>
      <c r="B57" s="17" t="s">
        <v>114</v>
      </c>
      <c r="C57" s="17" t="s">
        <v>13</v>
      </c>
      <c r="D57" s="17" t="s">
        <v>115</v>
      </c>
      <c r="E57" s="18">
        <f>VLOOKUP('懇親会参加者リスト'!$C57, $L$34:$M$37,2,FALSE)</f>
        <v>3000</v>
      </c>
      <c r="F57" s="17" t="s">
        <v>20</v>
      </c>
      <c r="G57" s="17" t="s">
        <v>16</v>
      </c>
      <c r="H57" s="17"/>
      <c r="I57" s="17">
        <v>1.0</v>
      </c>
      <c r="J57" s="17"/>
      <c r="K57" s="17"/>
      <c r="L57" s="17"/>
      <c r="M57" s="17"/>
      <c r="N57" s="17"/>
      <c r="O57" s="17"/>
      <c r="P57" s="17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customHeight="1">
      <c r="A58" s="17">
        <v>3.0</v>
      </c>
      <c r="B58" s="17" t="s">
        <v>116</v>
      </c>
      <c r="C58" s="17" t="s">
        <v>13</v>
      </c>
      <c r="D58" s="17" t="s">
        <v>117</v>
      </c>
      <c r="E58" s="18">
        <f>VLOOKUP('懇親会参加者リスト'!$C58, $L$34:$M$37,2,FALSE)</f>
        <v>3000</v>
      </c>
      <c r="F58" s="17" t="s">
        <v>20</v>
      </c>
      <c r="G58" s="17" t="s">
        <v>16</v>
      </c>
      <c r="H58" s="17"/>
      <c r="I58" s="17">
        <v>1.0</v>
      </c>
      <c r="J58" s="17"/>
      <c r="K58" s="17"/>
      <c r="L58" s="17"/>
      <c r="M58" s="17"/>
      <c r="N58" s="17"/>
      <c r="O58" s="17"/>
      <c r="P58" s="1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customHeight="1">
      <c r="A59" s="17">
        <v>25.0</v>
      </c>
      <c r="B59" s="17" t="s">
        <v>118</v>
      </c>
      <c r="C59" s="17" t="s">
        <v>13</v>
      </c>
      <c r="D59" s="17" t="s">
        <v>119</v>
      </c>
      <c r="E59" s="18">
        <f>VLOOKUP('懇親会参加者リスト'!$C59, $L$34:$M$37,2,FALSE)</f>
        <v>3000</v>
      </c>
      <c r="F59" s="17" t="s">
        <v>20</v>
      </c>
      <c r="G59" s="17" t="s">
        <v>16</v>
      </c>
      <c r="H59" s="17"/>
      <c r="I59" s="17">
        <v>1.0</v>
      </c>
      <c r="J59" s="28" t="s">
        <v>120</v>
      </c>
      <c r="K59" s="17"/>
      <c r="L59" s="17"/>
      <c r="M59" s="17"/>
      <c r="N59" s="17"/>
      <c r="O59" s="17"/>
      <c r="P59" s="17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customHeight="1">
      <c r="A60" s="17">
        <v>26.0</v>
      </c>
      <c r="B60" s="17" t="s">
        <v>118</v>
      </c>
      <c r="C60" s="17" t="s">
        <v>34</v>
      </c>
      <c r="D60" s="17" t="s">
        <v>121</v>
      </c>
      <c r="E60" s="20">
        <f>VLOOKUP('懇親会参加者リスト'!$C60, $L$34:$M$37,2,FALSE)</f>
        <v>500</v>
      </c>
      <c r="F60" s="17" t="s">
        <v>15</v>
      </c>
      <c r="G60" s="17" t="s">
        <v>16</v>
      </c>
      <c r="H60" s="17"/>
      <c r="I60" s="17">
        <v>1.0</v>
      </c>
      <c r="J60" s="17"/>
      <c r="K60" s="17"/>
      <c r="L60" s="17"/>
      <c r="M60" s="17"/>
      <c r="N60" s="17"/>
      <c r="O60" s="17"/>
      <c r="P60" s="17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customHeight="1">
      <c r="A61" s="17">
        <v>27.0</v>
      </c>
      <c r="B61" s="17" t="s">
        <v>118</v>
      </c>
      <c r="C61" s="17" t="s">
        <v>34</v>
      </c>
      <c r="D61" s="17" t="s">
        <v>122</v>
      </c>
      <c r="E61" s="20">
        <f>VLOOKUP('懇親会参加者リスト'!$C61, $L$34:$M$37,2,FALSE)</f>
        <v>500</v>
      </c>
      <c r="F61" s="17" t="s">
        <v>15</v>
      </c>
      <c r="G61" s="17" t="s">
        <v>16</v>
      </c>
      <c r="H61" s="17"/>
      <c r="I61" s="17">
        <v>1.0</v>
      </c>
      <c r="J61" s="17"/>
      <c r="K61" s="17"/>
      <c r="L61" s="17"/>
      <c r="M61" s="17"/>
      <c r="N61" s="17"/>
      <c r="O61" s="17"/>
      <c r="P61" s="17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customHeight="1">
      <c r="A62" s="21" t="s">
        <v>89</v>
      </c>
      <c r="B62" s="17" t="s">
        <v>95</v>
      </c>
      <c r="C62" s="17" t="s">
        <v>13</v>
      </c>
      <c r="D62" s="22" t="s">
        <v>123</v>
      </c>
      <c r="E62" s="18">
        <f>VLOOKUP('懇親会参加者リスト'!$C62, $L$34:$M$37,2,FALSE)</f>
        <v>3000</v>
      </c>
      <c r="I62" s="23">
        <v>1.0</v>
      </c>
      <c r="J62" s="28"/>
      <c r="K62" s="17"/>
      <c r="L62" s="17"/>
      <c r="M62" s="17"/>
      <c r="N62" s="17"/>
      <c r="O62" s="17"/>
      <c r="P62" s="17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customHeight="1">
      <c r="A63" s="21" t="s">
        <v>89</v>
      </c>
      <c r="C63" s="17" t="s">
        <v>34</v>
      </c>
      <c r="D63" s="22" t="s">
        <v>124</v>
      </c>
      <c r="E63" s="20">
        <f>VLOOKUP('懇親会参加者リスト'!$C63, $L$34:$M$37,2,FALSE)</f>
        <v>500</v>
      </c>
      <c r="H63" s="23"/>
      <c r="I63" s="23"/>
      <c r="J63" s="28" t="s">
        <v>125</v>
      </c>
      <c r="K63" s="17"/>
      <c r="L63" s="17"/>
      <c r="M63" s="17"/>
      <c r="N63" s="17"/>
      <c r="O63" s="17"/>
      <c r="P63" s="17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customHeight="1">
      <c r="A64" s="7"/>
      <c r="B64" s="7"/>
      <c r="C64" s="7"/>
      <c r="D64" s="7"/>
      <c r="E64" s="7"/>
      <c r="F64" s="7"/>
      <c r="G64" s="7"/>
      <c r="H64" s="7"/>
      <c r="I64" s="7">
        <f>COUNT(I46:I61)</f>
        <v>16</v>
      </c>
      <c r="J64" s="7"/>
      <c r="K64" s="7"/>
      <c r="L64" s="7"/>
      <c r="M64" s="7"/>
      <c r="N64" s="7"/>
      <c r="O64" s="7"/>
      <c r="P64" s="7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6.5" customHeight="1">
      <c r="A65" s="29"/>
      <c r="B65" s="29"/>
      <c r="C65" s="29"/>
      <c r="D65" s="29" t="s">
        <v>126</v>
      </c>
      <c r="E65" s="30">
        <f>SUM('懇親会参加者リスト'!$E$4:$E$63)</f>
        <v>120500</v>
      </c>
      <c r="F65" s="29"/>
      <c r="G65" s="29"/>
      <c r="H65" s="29" t="s">
        <v>127</v>
      </c>
      <c r="I65" s="29">
        <f>SUM(H32,H45,I64)</f>
        <v>55</v>
      </c>
      <c r="J65" s="29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ht="16.5" customHeight="1">
      <c r="A66" s="1"/>
      <c r="B66" s="1"/>
      <c r="C66" s="1"/>
      <c r="D66" s="2" t="s">
        <v>128</v>
      </c>
      <c r="E66" s="32">
        <f>SUM(E4:E31)</f>
        <v>63500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customHeight="1">
      <c r="A67" s="1"/>
      <c r="B67" s="1"/>
      <c r="C67" s="1"/>
      <c r="D67" s="2" t="s">
        <v>129</v>
      </c>
      <c r="E67" s="32">
        <f>sum(E34:E63)</f>
        <v>57000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6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6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6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6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6.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ht="16.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ht="16.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48.63"/>
    <col customWidth="1" min="3" max="3" width="31.75"/>
    <col customWidth="1" min="4" max="4" width="27.88"/>
    <col customWidth="1" min="5" max="5" width="30.5"/>
    <col customWidth="1" min="6" max="6" width="11.63"/>
    <col customWidth="1" min="7" max="7" width="14.63"/>
    <col customWidth="1" min="8" max="8" width="20.75"/>
    <col customWidth="1" min="9" max="9" width="9.38"/>
    <col customWidth="1" min="10" max="10" width="7.88"/>
    <col customWidth="1" min="11" max="11" width="9.88"/>
    <col customWidth="1" min="12" max="13" width="15.25"/>
    <col customWidth="1" min="14" max="14" width="13.5"/>
    <col customWidth="1" min="15" max="16" width="11.63"/>
    <col customWidth="1" min="17" max="26" width="7.88"/>
  </cols>
  <sheetData>
    <row r="1" ht="16.5" customHeight="1">
      <c r="A1" s="4" t="s">
        <v>3</v>
      </c>
      <c r="B1" s="4" t="s">
        <v>4</v>
      </c>
      <c r="C1" s="5" t="s">
        <v>5</v>
      </c>
      <c r="D1" s="4" t="s">
        <v>6</v>
      </c>
      <c r="E1" s="4" t="s">
        <v>130</v>
      </c>
      <c r="F1" s="4" t="s">
        <v>8</v>
      </c>
      <c r="G1" s="4" t="s">
        <v>9</v>
      </c>
      <c r="H1" s="33" t="s">
        <v>131</v>
      </c>
      <c r="I1" s="4" t="s">
        <v>10</v>
      </c>
      <c r="J1" s="4" t="s">
        <v>11</v>
      </c>
      <c r="K1" s="4"/>
      <c r="L1" s="4"/>
      <c r="M1" s="4"/>
      <c r="N1" s="4"/>
      <c r="O1" s="4"/>
      <c r="P1" s="4"/>
      <c r="Q1" s="6"/>
      <c r="R1" s="6"/>
      <c r="S1" s="6"/>
      <c r="T1" s="6"/>
      <c r="U1" s="6"/>
      <c r="V1" s="6"/>
      <c r="W1" s="6"/>
      <c r="X1" s="6"/>
      <c r="Y1" s="6"/>
      <c r="Z1" s="6"/>
    </row>
    <row r="2" ht="16.5" customHeight="1">
      <c r="A2" s="17">
        <v>1.0</v>
      </c>
      <c r="B2" s="17" t="s">
        <v>65</v>
      </c>
      <c r="C2" s="17" t="s">
        <v>13</v>
      </c>
      <c r="D2" s="17" t="s">
        <v>68</v>
      </c>
      <c r="E2" s="17" t="s">
        <v>132</v>
      </c>
      <c r="F2" s="17" t="s">
        <v>20</v>
      </c>
      <c r="G2" s="17" t="s">
        <v>16</v>
      </c>
      <c r="H2" s="17" t="s">
        <v>133</v>
      </c>
      <c r="I2" s="17">
        <v>1.0</v>
      </c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customHeight="1">
      <c r="A3" s="17">
        <v>2.0</v>
      </c>
      <c r="B3" s="17" t="s">
        <v>12</v>
      </c>
      <c r="C3" s="17" t="s">
        <v>13</v>
      </c>
      <c r="D3" s="17" t="s">
        <v>14</v>
      </c>
      <c r="E3" s="17" t="s">
        <v>134</v>
      </c>
      <c r="F3" s="17" t="s">
        <v>15</v>
      </c>
      <c r="G3" s="17" t="s">
        <v>16</v>
      </c>
      <c r="H3" s="17" t="s">
        <v>133</v>
      </c>
      <c r="I3" s="17">
        <v>1.0</v>
      </c>
      <c r="J3" s="17"/>
      <c r="K3" s="17"/>
      <c r="L3" s="17"/>
      <c r="M3" s="17"/>
      <c r="N3" s="17"/>
      <c r="O3" s="17"/>
      <c r="P3" s="17"/>
      <c r="Q3" s="1"/>
      <c r="R3" s="1"/>
      <c r="S3" s="1"/>
      <c r="T3" s="1"/>
      <c r="U3" s="1"/>
      <c r="V3" s="1"/>
      <c r="W3" s="1"/>
      <c r="X3" s="1"/>
      <c r="Y3" s="1"/>
      <c r="Z3" s="1"/>
    </row>
    <row r="4" ht="16.5" customHeight="1">
      <c r="A4" s="17">
        <v>3.0</v>
      </c>
      <c r="B4" s="17" t="s">
        <v>116</v>
      </c>
      <c r="C4" s="17" t="s">
        <v>13</v>
      </c>
      <c r="D4" s="17" t="s">
        <v>117</v>
      </c>
      <c r="E4" s="17" t="s">
        <v>135</v>
      </c>
      <c r="F4" s="17" t="s">
        <v>20</v>
      </c>
      <c r="G4" s="17" t="s">
        <v>16</v>
      </c>
      <c r="H4" s="17" t="s">
        <v>133</v>
      </c>
      <c r="I4" s="17"/>
      <c r="J4" s="17">
        <v>1.0</v>
      </c>
      <c r="K4" s="17"/>
      <c r="L4" s="17"/>
      <c r="M4" s="17"/>
      <c r="N4" s="17"/>
      <c r="O4" s="17"/>
      <c r="P4" s="17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17">
        <v>4.0</v>
      </c>
      <c r="B5" s="17" t="s">
        <v>136</v>
      </c>
      <c r="C5" s="17" t="s">
        <v>13</v>
      </c>
      <c r="D5" s="17" t="s">
        <v>137</v>
      </c>
      <c r="E5" s="17" t="s">
        <v>138</v>
      </c>
      <c r="F5" s="17" t="s">
        <v>20</v>
      </c>
      <c r="G5" s="17" t="s">
        <v>139</v>
      </c>
      <c r="H5" s="17" t="s">
        <v>133</v>
      </c>
      <c r="I5" s="17"/>
      <c r="J5" s="17">
        <v>1.0</v>
      </c>
      <c r="K5" s="17"/>
      <c r="L5" s="17"/>
      <c r="M5" s="17"/>
      <c r="N5" s="17"/>
      <c r="O5" s="17"/>
      <c r="P5" s="17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17">
        <v>5.0</v>
      </c>
      <c r="B6" s="17" t="s">
        <v>140</v>
      </c>
      <c r="C6" s="17" t="s">
        <v>13</v>
      </c>
      <c r="D6" s="17" t="s">
        <v>141</v>
      </c>
      <c r="E6" s="17" t="s">
        <v>142</v>
      </c>
      <c r="F6" s="17" t="s">
        <v>15</v>
      </c>
      <c r="G6" s="17" t="s">
        <v>139</v>
      </c>
      <c r="H6" s="17" t="s">
        <v>133</v>
      </c>
      <c r="I6" s="17"/>
      <c r="J6" s="17">
        <v>1.0</v>
      </c>
      <c r="K6" s="17"/>
      <c r="L6" s="17"/>
      <c r="M6" s="17"/>
      <c r="N6" s="17"/>
      <c r="O6" s="17"/>
      <c r="P6" s="17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customHeight="1">
      <c r="A7" s="17">
        <v>6.0</v>
      </c>
      <c r="B7" s="17" t="s">
        <v>143</v>
      </c>
      <c r="C7" s="17" t="s">
        <v>13</v>
      </c>
      <c r="D7" s="17" t="s">
        <v>144</v>
      </c>
      <c r="E7" s="17" t="s">
        <v>145</v>
      </c>
      <c r="F7" s="17" t="s">
        <v>20</v>
      </c>
      <c r="G7" s="17" t="s">
        <v>139</v>
      </c>
      <c r="H7" s="17" t="s">
        <v>133</v>
      </c>
      <c r="I7" s="17"/>
      <c r="J7" s="17">
        <v>1.0</v>
      </c>
      <c r="K7" s="17"/>
      <c r="L7" s="17"/>
      <c r="M7" s="17"/>
      <c r="N7" s="17"/>
      <c r="O7" s="17"/>
      <c r="P7" s="17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customHeight="1">
      <c r="A8" s="17">
        <v>7.0</v>
      </c>
      <c r="B8" s="17" t="s">
        <v>98</v>
      </c>
      <c r="C8" s="17" t="s">
        <v>13</v>
      </c>
      <c r="D8" s="17" t="s">
        <v>99</v>
      </c>
      <c r="E8" s="17" t="s">
        <v>146</v>
      </c>
      <c r="F8" s="17" t="s">
        <v>20</v>
      </c>
      <c r="G8" s="17" t="s">
        <v>16</v>
      </c>
      <c r="H8" s="17" t="s">
        <v>133</v>
      </c>
      <c r="I8" s="17"/>
      <c r="J8" s="17">
        <v>1.0</v>
      </c>
      <c r="K8" s="17"/>
      <c r="L8" s="17"/>
      <c r="M8" s="17"/>
      <c r="N8" s="17"/>
      <c r="O8" s="17"/>
      <c r="P8" s="17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customHeight="1">
      <c r="A9" s="17">
        <v>8.0</v>
      </c>
      <c r="B9" s="17" t="s">
        <v>147</v>
      </c>
      <c r="C9" s="17" t="s">
        <v>13</v>
      </c>
      <c r="D9" s="17" t="s">
        <v>148</v>
      </c>
      <c r="E9" s="17" t="s">
        <v>149</v>
      </c>
      <c r="F9" s="17" t="s">
        <v>15</v>
      </c>
      <c r="G9" s="17" t="s">
        <v>139</v>
      </c>
      <c r="H9" s="17" t="s">
        <v>133</v>
      </c>
      <c r="I9" s="17"/>
      <c r="J9" s="17">
        <v>1.0</v>
      </c>
      <c r="K9" s="17"/>
      <c r="L9" s="17"/>
      <c r="M9" s="17"/>
      <c r="N9" s="17"/>
      <c r="O9" s="17"/>
      <c r="P9" s="17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customHeight="1">
      <c r="A10" s="17">
        <v>9.0</v>
      </c>
      <c r="B10" s="17" t="s">
        <v>18</v>
      </c>
      <c r="C10" s="17" t="s">
        <v>13</v>
      </c>
      <c r="D10" s="17" t="s">
        <v>19</v>
      </c>
      <c r="E10" s="17" t="s">
        <v>150</v>
      </c>
      <c r="F10" s="17" t="s">
        <v>20</v>
      </c>
      <c r="G10" s="17" t="s">
        <v>16</v>
      </c>
      <c r="H10" s="17" t="s">
        <v>133</v>
      </c>
      <c r="I10" s="17">
        <v>1.0</v>
      </c>
      <c r="J10" s="17"/>
      <c r="K10" s="17"/>
      <c r="L10" s="17"/>
      <c r="M10" s="17"/>
      <c r="N10" s="17"/>
      <c r="O10" s="17"/>
      <c r="P10" s="17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customHeight="1">
      <c r="A11" s="17">
        <v>10.0</v>
      </c>
      <c r="B11" s="17" t="s">
        <v>36</v>
      </c>
      <c r="C11" s="17" t="s">
        <v>13</v>
      </c>
      <c r="D11" s="17" t="s">
        <v>37</v>
      </c>
      <c r="E11" s="17" t="s">
        <v>151</v>
      </c>
      <c r="F11" s="17" t="s">
        <v>20</v>
      </c>
      <c r="G11" s="17" t="s">
        <v>16</v>
      </c>
      <c r="H11" s="17" t="s">
        <v>133</v>
      </c>
      <c r="I11" s="17">
        <v>1.0</v>
      </c>
      <c r="J11" s="17"/>
      <c r="K11" s="17"/>
      <c r="L11" s="17"/>
      <c r="M11" s="17"/>
      <c r="N11" s="17"/>
      <c r="O11" s="17"/>
      <c r="P11" s="17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customHeight="1">
      <c r="A12" s="17">
        <v>11.0</v>
      </c>
      <c r="B12" s="17" t="s">
        <v>27</v>
      </c>
      <c r="C12" s="17" t="s">
        <v>13</v>
      </c>
      <c r="D12" s="17" t="s">
        <v>32</v>
      </c>
      <c r="E12" s="17" t="s">
        <v>152</v>
      </c>
      <c r="F12" s="17" t="s">
        <v>20</v>
      </c>
      <c r="G12" s="17" t="s">
        <v>16</v>
      </c>
      <c r="H12" s="17" t="s">
        <v>133</v>
      </c>
      <c r="I12" s="17">
        <v>1.0</v>
      </c>
      <c r="J12" s="17"/>
      <c r="K12" s="17"/>
      <c r="L12" s="17"/>
      <c r="M12" s="17"/>
      <c r="N12" s="17"/>
      <c r="O12" s="17"/>
      <c r="P12" s="17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customHeight="1">
      <c r="A13" s="17">
        <v>12.0</v>
      </c>
      <c r="B13" s="17" t="s">
        <v>83</v>
      </c>
      <c r="C13" s="17" t="s">
        <v>13</v>
      </c>
      <c r="D13" s="17" t="s">
        <v>84</v>
      </c>
      <c r="E13" s="17" t="s">
        <v>153</v>
      </c>
      <c r="F13" s="17" t="s">
        <v>20</v>
      </c>
      <c r="G13" s="17" t="s">
        <v>16</v>
      </c>
      <c r="H13" s="17" t="s">
        <v>133</v>
      </c>
      <c r="I13" s="17">
        <v>1.0</v>
      </c>
      <c r="J13" s="17"/>
      <c r="K13" s="17"/>
      <c r="L13" s="17"/>
      <c r="M13" s="17"/>
      <c r="N13" s="17"/>
      <c r="O13" s="17"/>
      <c r="P13" s="17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customHeight="1">
      <c r="A14" s="17">
        <v>13.0</v>
      </c>
      <c r="B14" s="17" t="s">
        <v>83</v>
      </c>
      <c r="C14" s="17" t="s">
        <v>13</v>
      </c>
      <c r="D14" s="17" t="s">
        <v>85</v>
      </c>
      <c r="E14" s="17" t="s">
        <v>154</v>
      </c>
      <c r="F14" s="17" t="s">
        <v>15</v>
      </c>
      <c r="G14" s="17" t="s">
        <v>16</v>
      </c>
      <c r="H14" s="17" t="s">
        <v>133</v>
      </c>
      <c r="I14" s="17">
        <v>1.0</v>
      </c>
      <c r="J14" s="17"/>
      <c r="K14" s="17"/>
      <c r="L14" s="17"/>
      <c r="M14" s="17"/>
      <c r="N14" s="17"/>
      <c r="O14" s="17"/>
      <c r="P14" s="1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customHeight="1">
      <c r="A15" s="17">
        <v>14.0</v>
      </c>
      <c r="B15" s="17" t="s">
        <v>57</v>
      </c>
      <c r="C15" s="17" t="s">
        <v>13</v>
      </c>
      <c r="D15" s="17" t="s">
        <v>58</v>
      </c>
      <c r="E15" s="17" t="s">
        <v>155</v>
      </c>
      <c r="F15" s="17" t="s">
        <v>20</v>
      </c>
      <c r="G15" s="17" t="s">
        <v>16</v>
      </c>
      <c r="H15" s="17" t="s">
        <v>133</v>
      </c>
      <c r="I15" s="17">
        <v>1.0</v>
      </c>
      <c r="J15" s="17"/>
      <c r="K15" s="17"/>
      <c r="L15" s="17"/>
      <c r="M15" s="17"/>
      <c r="N15" s="17"/>
      <c r="O15" s="17"/>
      <c r="P15" s="17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customHeight="1">
      <c r="A16" s="17">
        <v>15.0</v>
      </c>
      <c r="B16" s="17" t="s">
        <v>156</v>
      </c>
      <c r="C16" s="17" t="s">
        <v>13</v>
      </c>
      <c r="D16" s="17" t="s">
        <v>157</v>
      </c>
      <c r="E16" s="17" t="s">
        <v>158</v>
      </c>
      <c r="F16" s="17" t="s">
        <v>20</v>
      </c>
      <c r="G16" s="17" t="s">
        <v>139</v>
      </c>
      <c r="H16" s="17" t="s">
        <v>133</v>
      </c>
      <c r="I16" s="17"/>
      <c r="J16" s="17">
        <v>1.0</v>
      </c>
      <c r="K16" s="17"/>
      <c r="L16" s="17"/>
      <c r="M16" s="17"/>
      <c r="N16" s="17"/>
      <c r="O16" s="17"/>
      <c r="P16" s="17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customHeight="1">
      <c r="A17" s="17">
        <v>16.0</v>
      </c>
      <c r="B17" s="17" t="s">
        <v>48</v>
      </c>
      <c r="C17" s="17" t="s">
        <v>51</v>
      </c>
      <c r="D17" s="17" t="s">
        <v>52</v>
      </c>
      <c r="E17" s="17" t="s">
        <v>159</v>
      </c>
      <c r="F17" s="17" t="s">
        <v>15</v>
      </c>
      <c r="G17" s="17" t="s">
        <v>16</v>
      </c>
      <c r="H17" s="17" t="s">
        <v>133</v>
      </c>
      <c r="I17" s="17">
        <v>1.0</v>
      </c>
      <c r="J17" s="17"/>
      <c r="K17" s="17"/>
      <c r="L17" s="17"/>
      <c r="M17" s="17"/>
      <c r="N17" s="17"/>
      <c r="O17" s="17"/>
      <c r="P17" s="17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customHeight="1">
      <c r="A18" s="17">
        <v>17.0</v>
      </c>
      <c r="B18" s="17" t="s">
        <v>114</v>
      </c>
      <c r="C18" s="17" t="s">
        <v>13</v>
      </c>
      <c r="D18" s="17" t="s">
        <v>115</v>
      </c>
      <c r="E18" s="17" t="s">
        <v>160</v>
      </c>
      <c r="F18" s="17" t="s">
        <v>20</v>
      </c>
      <c r="G18" s="17" t="s">
        <v>16</v>
      </c>
      <c r="H18" s="17" t="s">
        <v>133</v>
      </c>
      <c r="I18" s="17"/>
      <c r="J18" s="17">
        <v>1.0</v>
      </c>
      <c r="K18" s="17"/>
      <c r="L18" s="17"/>
      <c r="M18" s="17"/>
      <c r="N18" s="17"/>
      <c r="O18" s="17"/>
      <c r="P18" s="17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customHeight="1">
      <c r="A19" s="17">
        <v>18.0</v>
      </c>
      <c r="B19" s="17" t="s">
        <v>18</v>
      </c>
      <c r="C19" s="17" t="s">
        <v>13</v>
      </c>
      <c r="D19" s="17" t="s">
        <v>23</v>
      </c>
      <c r="E19" s="17" t="s">
        <v>161</v>
      </c>
      <c r="F19" s="17" t="s">
        <v>15</v>
      </c>
      <c r="G19" s="17" t="s">
        <v>16</v>
      </c>
      <c r="H19" s="17" t="s">
        <v>133</v>
      </c>
      <c r="I19" s="17">
        <v>1.0</v>
      </c>
      <c r="J19" s="17"/>
      <c r="K19" s="17"/>
      <c r="L19" s="17"/>
      <c r="M19" s="17"/>
      <c r="N19" s="17"/>
      <c r="O19" s="17"/>
      <c r="P19" s="17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customHeight="1">
      <c r="A20" s="17">
        <v>19.0</v>
      </c>
      <c r="B20" s="17" t="s">
        <v>101</v>
      </c>
      <c r="C20" s="17" t="s">
        <v>34</v>
      </c>
      <c r="D20" s="17" t="s">
        <v>102</v>
      </c>
      <c r="E20" s="34" t="s">
        <v>162</v>
      </c>
      <c r="F20" s="17" t="s">
        <v>15</v>
      </c>
      <c r="G20" s="17" t="s">
        <v>16</v>
      </c>
      <c r="H20" s="17" t="s">
        <v>133</v>
      </c>
      <c r="I20" s="17"/>
      <c r="J20" s="17">
        <v>1.0</v>
      </c>
      <c r="K20" s="17"/>
      <c r="L20" s="17"/>
      <c r="M20" s="17"/>
      <c r="N20" s="17"/>
      <c r="O20" s="17"/>
      <c r="P20" s="17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customHeight="1">
      <c r="A21" s="17">
        <v>20.0</v>
      </c>
      <c r="B21" s="17" t="s">
        <v>65</v>
      </c>
      <c r="C21" s="17" t="s">
        <v>13</v>
      </c>
      <c r="D21" s="17" t="s">
        <v>66</v>
      </c>
      <c r="E21" s="17" t="s">
        <v>163</v>
      </c>
      <c r="F21" s="17" t="s">
        <v>20</v>
      </c>
      <c r="G21" s="17" t="s">
        <v>16</v>
      </c>
      <c r="H21" s="17" t="s">
        <v>133</v>
      </c>
      <c r="I21" s="17">
        <v>1.0</v>
      </c>
      <c r="J21" s="17"/>
      <c r="K21" s="17"/>
      <c r="L21" s="17"/>
      <c r="M21" s="17"/>
      <c r="N21" s="17"/>
      <c r="O21" s="17"/>
      <c r="P21" s="17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customHeight="1">
      <c r="A22" s="17">
        <v>21.0</v>
      </c>
      <c r="B22" s="17" t="s">
        <v>65</v>
      </c>
      <c r="C22" s="17" t="s">
        <v>34</v>
      </c>
      <c r="D22" s="17" t="s">
        <v>70</v>
      </c>
      <c r="E22" s="17" t="s">
        <v>164</v>
      </c>
      <c r="F22" s="17" t="s">
        <v>15</v>
      </c>
      <c r="G22" s="17" t="s">
        <v>16</v>
      </c>
      <c r="H22" s="17" t="s">
        <v>133</v>
      </c>
      <c r="I22" s="17">
        <v>1.0</v>
      </c>
      <c r="J22" s="17"/>
      <c r="K22" s="17"/>
      <c r="L22" s="17"/>
      <c r="M22" s="17"/>
      <c r="N22" s="17"/>
      <c r="O22" s="17"/>
      <c r="P22" s="17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customHeight="1">
      <c r="A23" s="17">
        <v>22.0</v>
      </c>
      <c r="B23" s="17" t="s">
        <v>98</v>
      </c>
      <c r="C23" s="17" t="s">
        <v>13</v>
      </c>
      <c r="D23" s="17" t="s">
        <v>100</v>
      </c>
      <c r="E23" s="17" t="s">
        <v>165</v>
      </c>
      <c r="F23" s="17" t="s">
        <v>20</v>
      </c>
      <c r="G23" s="17" t="s">
        <v>16</v>
      </c>
      <c r="H23" s="17" t="s">
        <v>133</v>
      </c>
      <c r="I23" s="17"/>
      <c r="J23" s="17">
        <v>1.0</v>
      </c>
      <c r="K23" s="17"/>
      <c r="L23" s="17"/>
      <c r="M23" s="17"/>
      <c r="N23" s="17"/>
      <c r="O23" s="17"/>
      <c r="P23" s="17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17">
        <v>23.0</v>
      </c>
      <c r="B24" s="17" t="s">
        <v>57</v>
      </c>
      <c r="C24" s="17" t="s">
        <v>25</v>
      </c>
      <c r="D24" s="17" t="s">
        <v>166</v>
      </c>
      <c r="E24" s="17" t="s">
        <v>167</v>
      </c>
      <c r="F24" s="17" t="s">
        <v>15</v>
      </c>
      <c r="G24" s="17" t="s">
        <v>139</v>
      </c>
      <c r="H24" s="17" t="s">
        <v>133</v>
      </c>
      <c r="I24" s="17">
        <v>1.0</v>
      </c>
      <c r="J24" s="17"/>
      <c r="K24" s="17"/>
      <c r="L24" s="17"/>
      <c r="M24" s="17"/>
      <c r="N24" s="17"/>
      <c r="O24" s="17"/>
      <c r="P24" s="17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customHeight="1">
      <c r="A25" s="17">
        <v>24.0</v>
      </c>
      <c r="B25" s="17" t="s">
        <v>109</v>
      </c>
      <c r="C25" s="17" t="s">
        <v>13</v>
      </c>
      <c r="D25" s="17" t="s">
        <v>110</v>
      </c>
      <c r="E25" s="17" t="s">
        <v>168</v>
      </c>
      <c r="F25" s="17" t="s">
        <v>15</v>
      </c>
      <c r="G25" s="17" t="s">
        <v>16</v>
      </c>
      <c r="H25" s="17" t="s">
        <v>133</v>
      </c>
      <c r="I25" s="17"/>
      <c r="J25" s="17">
        <v>1.0</v>
      </c>
      <c r="K25" s="17"/>
      <c r="L25" s="17"/>
      <c r="M25" s="17"/>
      <c r="N25" s="17"/>
      <c r="O25" s="17"/>
      <c r="P25" s="17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17">
        <v>25.0</v>
      </c>
      <c r="B26" s="17" t="s">
        <v>118</v>
      </c>
      <c r="C26" s="17" t="s">
        <v>13</v>
      </c>
      <c r="D26" s="17" t="s">
        <v>119</v>
      </c>
      <c r="E26" s="17" t="s">
        <v>169</v>
      </c>
      <c r="F26" s="17" t="s">
        <v>20</v>
      </c>
      <c r="G26" s="17" t="s">
        <v>16</v>
      </c>
      <c r="H26" s="17" t="s">
        <v>133</v>
      </c>
      <c r="I26" s="17"/>
      <c r="J26" s="17">
        <v>1.0</v>
      </c>
      <c r="K26" s="17"/>
      <c r="L26" s="17"/>
      <c r="M26" s="17"/>
      <c r="N26" s="17"/>
      <c r="O26" s="17"/>
      <c r="P26" s="1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customHeight="1">
      <c r="A27" s="17">
        <v>26.0</v>
      </c>
      <c r="B27" s="17" t="s">
        <v>118</v>
      </c>
      <c r="C27" s="17" t="s">
        <v>34</v>
      </c>
      <c r="D27" s="17" t="s">
        <v>121</v>
      </c>
      <c r="E27" s="17" t="s">
        <v>170</v>
      </c>
      <c r="F27" s="17" t="s">
        <v>15</v>
      </c>
      <c r="G27" s="17" t="s">
        <v>16</v>
      </c>
      <c r="H27" s="17" t="s">
        <v>133</v>
      </c>
      <c r="I27" s="17"/>
      <c r="J27" s="17">
        <v>1.0</v>
      </c>
      <c r="K27" s="17"/>
      <c r="L27" s="17"/>
      <c r="M27" s="17"/>
      <c r="N27" s="17"/>
      <c r="O27" s="17"/>
      <c r="P27" s="17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customHeight="1">
      <c r="A28" s="17">
        <v>27.0</v>
      </c>
      <c r="B28" s="17" t="s">
        <v>118</v>
      </c>
      <c r="C28" s="17" t="s">
        <v>34</v>
      </c>
      <c r="D28" s="17" t="s">
        <v>122</v>
      </c>
      <c r="E28" s="17" t="s">
        <v>171</v>
      </c>
      <c r="F28" s="17" t="s">
        <v>15</v>
      </c>
      <c r="G28" s="17" t="s">
        <v>16</v>
      </c>
      <c r="H28" s="17" t="s">
        <v>133</v>
      </c>
      <c r="I28" s="17"/>
      <c r="J28" s="17">
        <v>1.0</v>
      </c>
      <c r="K28" s="17"/>
      <c r="L28" s="17"/>
      <c r="M28" s="17"/>
      <c r="N28" s="17"/>
      <c r="O28" s="17"/>
      <c r="P28" s="17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customHeight="1">
      <c r="A29" s="17">
        <v>28.0</v>
      </c>
      <c r="B29" s="17" t="s">
        <v>57</v>
      </c>
      <c r="C29" s="17" t="s">
        <v>13</v>
      </c>
      <c r="D29" s="17" t="s">
        <v>62</v>
      </c>
      <c r="E29" s="17" t="s">
        <v>172</v>
      </c>
      <c r="F29" s="17" t="s">
        <v>15</v>
      </c>
      <c r="G29" s="17" t="s">
        <v>16</v>
      </c>
      <c r="H29" s="17" t="s">
        <v>133</v>
      </c>
      <c r="I29" s="17">
        <v>1.0</v>
      </c>
      <c r="J29" s="17"/>
      <c r="K29" s="17"/>
      <c r="L29" s="17"/>
      <c r="M29" s="17"/>
      <c r="N29" s="17"/>
      <c r="O29" s="17"/>
      <c r="P29" s="17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customHeight="1">
      <c r="A30" s="17">
        <v>29.0</v>
      </c>
      <c r="B30" s="17" t="s">
        <v>72</v>
      </c>
      <c r="C30" s="17" t="s">
        <v>13</v>
      </c>
      <c r="D30" s="17" t="s">
        <v>73</v>
      </c>
      <c r="E30" s="17" t="s">
        <v>173</v>
      </c>
      <c r="F30" s="17" t="s">
        <v>15</v>
      </c>
      <c r="G30" s="17" t="s">
        <v>16</v>
      </c>
      <c r="H30" s="17" t="s">
        <v>133</v>
      </c>
      <c r="I30" s="17">
        <v>1.0</v>
      </c>
      <c r="J30" s="17"/>
      <c r="K30" s="17"/>
      <c r="L30" s="17"/>
      <c r="M30" s="17"/>
      <c r="N30" s="17"/>
      <c r="O30" s="17"/>
      <c r="P30" s="1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customHeight="1">
      <c r="A31" s="17">
        <v>30.0</v>
      </c>
      <c r="B31" s="17" t="s">
        <v>140</v>
      </c>
      <c r="C31" s="17" t="s">
        <v>13</v>
      </c>
      <c r="D31" s="17" t="s">
        <v>174</v>
      </c>
      <c r="E31" s="17" t="s">
        <v>175</v>
      </c>
      <c r="F31" s="17" t="s">
        <v>15</v>
      </c>
      <c r="G31" s="17" t="s">
        <v>139</v>
      </c>
      <c r="H31" s="17" t="s">
        <v>133</v>
      </c>
      <c r="I31" s="17"/>
      <c r="J31" s="17">
        <v>1.0</v>
      </c>
      <c r="K31" s="17"/>
      <c r="L31" s="17"/>
      <c r="M31" s="17"/>
      <c r="N31" s="17"/>
      <c r="O31" s="17"/>
      <c r="P31" s="17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customHeight="1">
      <c r="A32" s="17">
        <v>31.0</v>
      </c>
      <c r="B32" s="17" t="s">
        <v>95</v>
      </c>
      <c r="C32" s="17" t="s">
        <v>34</v>
      </c>
      <c r="D32" s="17" t="s">
        <v>96</v>
      </c>
      <c r="E32" s="17" t="s">
        <v>176</v>
      </c>
      <c r="F32" s="17" t="s">
        <v>15</v>
      </c>
      <c r="G32" s="17" t="s">
        <v>16</v>
      </c>
      <c r="H32" s="17" t="s">
        <v>133</v>
      </c>
      <c r="I32" s="17"/>
      <c r="J32" s="17">
        <v>1.0</v>
      </c>
      <c r="K32" s="17"/>
      <c r="L32" s="17"/>
      <c r="M32" s="17"/>
      <c r="N32" s="17"/>
      <c r="O32" s="17"/>
      <c r="P32" s="17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customHeight="1">
      <c r="A33" s="17">
        <v>32.0</v>
      </c>
      <c r="B33" s="17" t="s">
        <v>95</v>
      </c>
      <c r="C33" s="17" t="s">
        <v>13</v>
      </c>
      <c r="D33" s="17" t="s">
        <v>177</v>
      </c>
      <c r="E33" s="17" t="s">
        <v>178</v>
      </c>
      <c r="F33" s="17" t="s">
        <v>20</v>
      </c>
      <c r="G33" s="17" t="s">
        <v>139</v>
      </c>
      <c r="H33" s="17" t="s">
        <v>133</v>
      </c>
      <c r="I33" s="17"/>
      <c r="J33" s="17">
        <v>1.0</v>
      </c>
      <c r="K33" s="17"/>
      <c r="L33" s="17"/>
      <c r="M33" s="17"/>
      <c r="N33" s="17"/>
      <c r="O33" s="17"/>
      <c r="P33" s="1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customHeight="1">
      <c r="A34" s="17">
        <v>33.0</v>
      </c>
      <c r="B34" s="17" t="s">
        <v>48</v>
      </c>
      <c r="C34" s="17" t="s">
        <v>34</v>
      </c>
      <c r="D34" s="17" t="s">
        <v>54</v>
      </c>
      <c r="E34" s="17" t="s">
        <v>179</v>
      </c>
      <c r="F34" s="17" t="s">
        <v>20</v>
      </c>
      <c r="G34" s="17" t="s">
        <v>16</v>
      </c>
      <c r="H34" s="17" t="s">
        <v>133</v>
      </c>
      <c r="I34" s="17">
        <v>1.0</v>
      </c>
      <c r="J34" s="17"/>
      <c r="K34" s="17"/>
      <c r="L34" s="17"/>
      <c r="M34" s="17"/>
      <c r="N34" s="17"/>
      <c r="O34" s="17"/>
      <c r="P34" s="17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customHeight="1">
      <c r="A35" s="17">
        <v>34.0</v>
      </c>
      <c r="B35" s="17" t="s">
        <v>180</v>
      </c>
      <c r="C35" s="17" t="s">
        <v>13</v>
      </c>
      <c r="D35" s="17" t="s">
        <v>181</v>
      </c>
      <c r="E35" s="17" t="s">
        <v>182</v>
      </c>
      <c r="F35" s="17" t="s">
        <v>15</v>
      </c>
      <c r="G35" s="17" t="s">
        <v>139</v>
      </c>
      <c r="H35" s="17" t="s">
        <v>133</v>
      </c>
      <c r="I35" s="17"/>
      <c r="J35" s="17">
        <v>1.0</v>
      </c>
      <c r="K35" s="17"/>
      <c r="L35" s="17"/>
      <c r="M35" s="17"/>
      <c r="N35" s="17"/>
      <c r="O35" s="17"/>
      <c r="P35" s="1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customHeight="1">
      <c r="A36" s="17">
        <v>35.0</v>
      </c>
      <c r="B36" s="17" t="s">
        <v>107</v>
      </c>
      <c r="C36" s="17" t="s">
        <v>34</v>
      </c>
      <c r="D36" s="17" t="s">
        <v>108</v>
      </c>
      <c r="E36" s="17" t="s">
        <v>183</v>
      </c>
      <c r="F36" s="17" t="s">
        <v>15</v>
      </c>
      <c r="G36" s="17" t="s">
        <v>16</v>
      </c>
      <c r="H36" s="17" t="s">
        <v>133</v>
      </c>
      <c r="I36" s="17"/>
      <c r="J36" s="17">
        <v>1.0</v>
      </c>
      <c r="K36" s="17"/>
      <c r="L36" s="17"/>
      <c r="M36" s="17"/>
      <c r="N36" s="17"/>
      <c r="O36" s="17"/>
      <c r="P36" s="17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customHeight="1">
      <c r="A37" s="17">
        <v>36.0</v>
      </c>
      <c r="B37" s="17" t="s">
        <v>95</v>
      </c>
      <c r="C37" s="17" t="s">
        <v>34</v>
      </c>
      <c r="D37" s="17" t="s">
        <v>184</v>
      </c>
      <c r="E37" s="17" t="s">
        <v>185</v>
      </c>
      <c r="F37" s="17" t="s">
        <v>15</v>
      </c>
      <c r="G37" s="17" t="s">
        <v>139</v>
      </c>
      <c r="H37" s="17" t="s">
        <v>133</v>
      </c>
      <c r="I37" s="17"/>
      <c r="J37" s="17">
        <v>1.0</v>
      </c>
      <c r="K37" s="17"/>
      <c r="L37" s="17"/>
      <c r="M37" s="17"/>
      <c r="N37" s="17"/>
      <c r="O37" s="17"/>
      <c r="P37" s="17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customHeight="1">
      <c r="A38" s="17">
        <v>37.0</v>
      </c>
      <c r="B38" s="17" t="s">
        <v>95</v>
      </c>
      <c r="C38" s="17" t="s">
        <v>34</v>
      </c>
      <c r="D38" s="17" t="s">
        <v>186</v>
      </c>
      <c r="E38" s="17" t="s">
        <v>187</v>
      </c>
      <c r="F38" s="17" t="s">
        <v>15</v>
      </c>
      <c r="G38" s="17" t="s">
        <v>139</v>
      </c>
      <c r="H38" s="17" t="s">
        <v>133</v>
      </c>
      <c r="I38" s="17"/>
      <c r="J38" s="17">
        <v>1.0</v>
      </c>
      <c r="K38" s="17"/>
      <c r="L38" s="17"/>
      <c r="M38" s="17"/>
      <c r="N38" s="17"/>
      <c r="O38" s="17"/>
      <c r="P38" s="17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customHeight="1">
      <c r="A39" s="17">
        <v>38.0</v>
      </c>
      <c r="B39" s="17" t="s">
        <v>74</v>
      </c>
      <c r="C39" s="17" t="s">
        <v>13</v>
      </c>
      <c r="D39" s="17" t="s">
        <v>75</v>
      </c>
      <c r="E39" s="17" t="s">
        <v>188</v>
      </c>
      <c r="F39" s="17" t="s">
        <v>20</v>
      </c>
      <c r="G39" s="17" t="s">
        <v>16</v>
      </c>
      <c r="H39" s="17" t="s">
        <v>133</v>
      </c>
      <c r="I39" s="17">
        <v>1.0</v>
      </c>
      <c r="J39" s="17"/>
      <c r="K39" s="17"/>
      <c r="L39" s="17"/>
      <c r="M39" s="17"/>
      <c r="N39" s="17"/>
      <c r="O39" s="17"/>
      <c r="P39" s="17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customHeight="1">
      <c r="A40" s="17">
        <v>39.0</v>
      </c>
      <c r="B40" s="17" t="s">
        <v>74</v>
      </c>
      <c r="C40" s="17" t="s">
        <v>13</v>
      </c>
      <c r="D40" s="17" t="s">
        <v>76</v>
      </c>
      <c r="E40" s="17" t="s">
        <v>189</v>
      </c>
      <c r="F40" s="17" t="s">
        <v>20</v>
      </c>
      <c r="G40" s="17" t="s">
        <v>16</v>
      </c>
      <c r="H40" s="17" t="s">
        <v>133</v>
      </c>
      <c r="I40" s="17">
        <v>1.0</v>
      </c>
      <c r="J40" s="17"/>
      <c r="K40" s="17"/>
      <c r="L40" s="17"/>
      <c r="M40" s="17"/>
      <c r="N40" s="17"/>
      <c r="O40" s="17"/>
      <c r="P40" s="17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customHeight="1">
      <c r="A41" s="17">
        <v>40.0</v>
      </c>
      <c r="B41" s="17" t="s">
        <v>18</v>
      </c>
      <c r="C41" s="17" t="s">
        <v>34</v>
      </c>
      <c r="D41" s="17" t="s">
        <v>190</v>
      </c>
      <c r="E41" s="17" t="s">
        <v>191</v>
      </c>
      <c r="F41" s="17" t="s">
        <v>20</v>
      </c>
      <c r="G41" s="17" t="s">
        <v>139</v>
      </c>
      <c r="H41" s="17" t="s">
        <v>133</v>
      </c>
      <c r="I41" s="17">
        <v>1.0</v>
      </c>
      <c r="J41" s="17"/>
      <c r="K41" s="17"/>
      <c r="L41" s="17"/>
      <c r="M41" s="17"/>
      <c r="N41" s="17"/>
      <c r="O41" s="17"/>
      <c r="P41" s="1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customHeight="1">
      <c r="A42" s="17">
        <v>41.0</v>
      </c>
      <c r="B42" s="17" t="s">
        <v>48</v>
      </c>
      <c r="C42" s="17" t="s">
        <v>34</v>
      </c>
      <c r="D42" s="17" t="s">
        <v>192</v>
      </c>
      <c r="E42" s="17" t="s">
        <v>193</v>
      </c>
      <c r="F42" s="17" t="s">
        <v>20</v>
      </c>
      <c r="G42" s="17" t="s">
        <v>139</v>
      </c>
      <c r="H42" s="17" t="s">
        <v>133</v>
      </c>
      <c r="I42" s="17">
        <v>1.0</v>
      </c>
      <c r="J42" s="17"/>
      <c r="K42" s="17"/>
      <c r="L42" s="17"/>
      <c r="M42" s="17"/>
      <c r="N42" s="17"/>
      <c r="O42" s="17"/>
      <c r="P42" s="17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customHeight="1">
      <c r="A43" s="17">
        <v>42.0</v>
      </c>
      <c r="B43" s="17" t="s">
        <v>57</v>
      </c>
      <c r="C43" s="17" t="s">
        <v>34</v>
      </c>
      <c r="D43" s="17" t="s">
        <v>63</v>
      </c>
      <c r="E43" s="17" t="s">
        <v>194</v>
      </c>
      <c r="F43" s="17" t="s">
        <v>15</v>
      </c>
      <c r="G43" s="17" t="s">
        <v>16</v>
      </c>
      <c r="H43" s="17" t="s">
        <v>133</v>
      </c>
      <c r="I43" s="17">
        <v>1.0</v>
      </c>
      <c r="J43" s="17"/>
      <c r="K43" s="17"/>
      <c r="L43" s="17"/>
      <c r="M43" s="17"/>
      <c r="N43" s="17"/>
      <c r="O43" s="17"/>
      <c r="P43" s="17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customHeight="1">
      <c r="A44" s="17">
        <v>43.0</v>
      </c>
      <c r="B44" s="17" t="s">
        <v>48</v>
      </c>
      <c r="C44" s="17" t="s">
        <v>34</v>
      </c>
      <c r="D44" s="17" t="s">
        <v>195</v>
      </c>
      <c r="E44" s="17" t="s">
        <v>196</v>
      </c>
      <c r="F44" s="17" t="s">
        <v>20</v>
      </c>
      <c r="G44" s="17" t="s">
        <v>139</v>
      </c>
      <c r="H44" s="17" t="s">
        <v>133</v>
      </c>
      <c r="I44" s="17">
        <v>1.0</v>
      </c>
      <c r="J44" s="17"/>
      <c r="K44" s="17"/>
      <c r="L44" s="17"/>
      <c r="M44" s="17"/>
      <c r="N44" s="17"/>
      <c r="O44" s="17"/>
      <c r="P44" s="17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customHeight="1">
      <c r="A45" s="17">
        <v>44.0</v>
      </c>
      <c r="B45" s="17" t="s">
        <v>48</v>
      </c>
      <c r="C45" s="17" t="s">
        <v>34</v>
      </c>
      <c r="D45" s="17" t="s">
        <v>197</v>
      </c>
      <c r="E45" s="17" t="s">
        <v>198</v>
      </c>
      <c r="F45" s="17" t="s">
        <v>20</v>
      </c>
      <c r="G45" s="17" t="s">
        <v>139</v>
      </c>
      <c r="H45" s="17" t="s">
        <v>133</v>
      </c>
      <c r="I45" s="17">
        <v>1.0</v>
      </c>
      <c r="J45" s="17"/>
      <c r="K45" s="17"/>
      <c r="L45" s="17"/>
      <c r="M45" s="17"/>
      <c r="N45" s="17"/>
      <c r="O45" s="17"/>
      <c r="P45" s="17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customHeight="1">
      <c r="A46" s="17">
        <v>45.0</v>
      </c>
      <c r="B46" s="17" t="s">
        <v>93</v>
      </c>
      <c r="C46" s="17" t="s">
        <v>13</v>
      </c>
      <c r="D46" s="17" t="s">
        <v>94</v>
      </c>
      <c r="E46" s="17" t="s">
        <v>199</v>
      </c>
      <c r="F46" s="17" t="s">
        <v>15</v>
      </c>
      <c r="G46" s="17" t="s">
        <v>16</v>
      </c>
      <c r="H46" s="17" t="s">
        <v>133</v>
      </c>
      <c r="I46" s="17"/>
      <c r="J46" s="17">
        <v>1.0</v>
      </c>
      <c r="K46" s="17"/>
      <c r="L46" s="17"/>
      <c r="M46" s="17"/>
      <c r="N46" s="17"/>
      <c r="O46" s="17"/>
      <c r="P46" s="17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customHeight="1">
      <c r="A47" s="17">
        <v>46.0</v>
      </c>
      <c r="B47" s="17" t="s">
        <v>36</v>
      </c>
      <c r="C47" s="17" t="s">
        <v>13</v>
      </c>
      <c r="D47" s="17" t="s">
        <v>39</v>
      </c>
      <c r="E47" s="17" t="s">
        <v>200</v>
      </c>
      <c r="F47" s="17" t="s">
        <v>15</v>
      </c>
      <c r="G47" s="17" t="s">
        <v>16</v>
      </c>
      <c r="H47" s="17" t="s">
        <v>133</v>
      </c>
      <c r="I47" s="17">
        <v>1.0</v>
      </c>
      <c r="J47" s="17"/>
      <c r="K47" s="17"/>
      <c r="L47" s="17"/>
      <c r="M47" s="17"/>
      <c r="N47" s="17"/>
      <c r="O47" s="17"/>
      <c r="P47" s="17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customHeight="1">
      <c r="A48" s="17">
        <v>47.0</v>
      </c>
      <c r="B48" s="17" t="s">
        <v>36</v>
      </c>
      <c r="C48" s="17" t="s">
        <v>13</v>
      </c>
      <c r="D48" s="17" t="s">
        <v>41</v>
      </c>
      <c r="E48" s="17" t="s">
        <v>201</v>
      </c>
      <c r="F48" s="17" t="s">
        <v>15</v>
      </c>
      <c r="G48" s="17" t="s">
        <v>16</v>
      </c>
      <c r="H48" s="17" t="s">
        <v>133</v>
      </c>
      <c r="I48" s="17">
        <v>1.0</v>
      </c>
      <c r="J48" s="17"/>
      <c r="K48" s="17"/>
      <c r="L48" s="17"/>
      <c r="M48" s="17"/>
      <c r="N48" s="17"/>
      <c r="O48" s="17"/>
      <c r="P48" s="17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customHeight="1">
      <c r="A49" s="17">
        <v>48.0</v>
      </c>
      <c r="B49" s="17" t="s">
        <v>43</v>
      </c>
      <c r="C49" s="17" t="s">
        <v>34</v>
      </c>
      <c r="D49" s="17" t="s">
        <v>44</v>
      </c>
      <c r="E49" s="17" t="s">
        <v>202</v>
      </c>
      <c r="F49" s="17" t="s">
        <v>20</v>
      </c>
      <c r="G49" s="17" t="s">
        <v>16</v>
      </c>
      <c r="H49" s="17" t="s">
        <v>133</v>
      </c>
      <c r="I49" s="17">
        <v>1.0</v>
      </c>
      <c r="J49" s="17"/>
      <c r="K49" s="17"/>
      <c r="L49" s="17"/>
      <c r="M49" s="17"/>
      <c r="N49" s="17"/>
      <c r="O49" s="17"/>
      <c r="P49" s="1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customHeight="1">
      <c r="A50" s="17">
        <v>49.0</v>
      </c>
      <c r="B50" s="17" t="s">
        <v>48</v>
      </c>
      <c r="C50" s="17" t="s">
        <v>34</v>
      </c>
      <c r="D50" s="17" t="s">
        <v>56</v>
      </c>
      <c r="E50" s="17" t="s">
        <v>203</v>
      </c>
      <c r="F50" s="17" t="s">
        <v>15</v>
      </c>
      <c r="G50" s="17" t="s">
        <v>16</v>
      </c>
      <c r="H50" s="17" t="s">
        <v>133</v>
      </c>
      <c r="I50" s="17">
        <v>1.0</v>
      </c>
      <c r="J50" s="17"/>
      <c r="K50" s="17"/>
      <c r="L50" s="17"/>
      <c r="M50" s="17"/>
      <c r="N50" s="17"/>
      <c r="O50" s="17"/>
      <c r="P50" s="17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customHeight="1">
      <c r="A51" s="17">
        <v>50.0</v>
      </c>
      <c r="B51" s="17" t="s">
        <v>24</v>
      </c>
      <c r="C51" s="17" t="s">
        <v>25</v>
      </c>
      <c r="D51" s="17" t="s">
        <v>26</v>
      </c>
      <c r="E51" s="17" t="s">
        <v>204</v>
      </c>
      <c r="F51" s="17" t="s">
        <v>15</v>
      </c>
      <c r="G51" s="17" t="s">
        <v>16</v>
      </c>
      <c r="H51" s="17" t="s">
        <v>133</v>
      </c>
      <c r="I51" s="17">
        <v>1.0</v>
      </c>
      <c r="J51" s="17"/>
      <c r="K51" s="17"/>
      <c r="L51" s="17"/>
      <c r="M51" s="17"/>
      <c r="N51" s="17"/>
      <c r="O51" s="17"/>
      <c r="P51" s="17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customHeight="1">
      <c r="A52" s="17">
        <v>51.0</v>
      </c>
      <c r="B52" s="17" t="s">
        <v>18</v>
      </c>
      <c r="C52" s="17" t="s">
        <v>13</v>
      </c>
      <c r="D52" s="17" t="s">
        <v>22</v>
      </c>
      <c r="E52" s="17" t="s">
        <v>205</v>
      </c>
      <c r="F52" s="17" t="s">
        <v>15</v>
      </c>
      <c r="G52" s="17" t="s">
        <v>16</v>
      </c>
      <c r="H52" s="17" t="s">
        <v>133</v>
      </c>
      <c r="I52" s="17">
        <v>1.0</v>
      </c>
      <c r="J52" s="17"/>
      <c r="K52" s="17"/>
      <c r="L52" s="17"/>
      <c r="M52" s="17"/>
      <c r="N52" s="17"/>
      <c r="O52" s="17"/>
      <c r="P52" s="17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customHeight="1">
      <c r="A53" s="17">
        <v>52.0</v>
      </c>
      <c r="B53" s="17" t="s">
        <v>57</v>
      </c>
      <c r="C53" s="17" t="s">
        <v>25</v>
      </c>
      <c r="D53" s="17" t="s">
        <v>206</v>
      </c>
      <c r="E53" s="17" t="s">
        <v>207</v>
      </c>
      <c r="F53" s="17" t="s">
        <v>15</v>
      </c>
      <c r="G53" s="17" t="s">
        <v>139</v>
      </c>
      <c r="H53" s="17" t="s">
        <v>133</v>
      </c>
      <c r="I53" s="17">
        <v>1.0</v>
      </c>
      <c r="J53" s="17"/>
      <c r="K53" s="17"/>
      <c r="L53" s="17"/>
      <c r="M53" s="17"/>
      <c r="N53" s="17"/>
      <c r="O53" s="17"/>
      <c r="P53" s="17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customHeight="1">
      <c r="A54" s="17">
        <v>53.0</v>
      </c>
      <c r="B54" s="17" t="s">
        <v>77</v>
      </c>
      <c r="C54" s="17" t="s">
        <v>13</v>
      </c>
      <c r="D54" s="17" t="s">
        <v>78</v>
      </c>
      <c r="E54" s="17" t="s">
        <v>208</v>
      </c>
      <c r="F54" s="17" t="s">
        <v>20</v>
      </c>
      <c r="G54" s="17" t="s">
        <v>16</v>
      </c>
      <c r="H54" s="17" t="s">
        <v>133</v>
      </c>
      <c r="I54" s="17">
        <v>1.0</v>
      </c>
      <c r="J54" s="17"/>
      <c r="K54" s="17"/>
      <c r="L54" s="17"/>
      <c r="M54" s="17"/>
      <c r="N54" s="17"/>
      <c r="O54" s="17"/>
      <c r="P54" s="17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customHeight="1">
      <c r="A55" s="17">
        <v>54.0</v>
      </c>
      <c r="B55" s="17" t="s">
        <v>27</v>
      </c>
      <c r="C55" s="17" t="s">
        <v>13</v>
      </c>
      <c r="D55" s="17" t="s">
        <v>28</v>
      </c>
      <c r="E55" s="17" t="s">
        <v>209</v>
      </c>
      <c r="F55" s="17" t="s">
        <v>20</v>
      </c>
      <c r="G55" s="17" t="s">
        <v>16</v>
      </c>
      <c r="H55" s="17" t="s">
        <v>133</v>
      </c>
      <c r="I55" s="17">
        <v>1.0</v>
      </c>
      <c r="J55" s="17"/>
      <c r="K55" s="17"/>
      <c r="L55" s="17"/>
      <c r="M55" s="17"/>
      <c r="N55" s="17"/>
      <c r="O55" s="17"/>
      <c r="P55" s="17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customHeight="1">
      <c r="A56" s="17">
        <v>55.0</v>
      </c>
      <c r="B56" s="17" t="s">
        <v>77</v>
      </c>
      <c r="C56" s="17" t="s">
        <v>13</v>
      </c>
      <c r="D56" s="17" t="s">
        <v>210</v>
      </c>
      <c r="E56" s="17" t="s">
        <v>211</v>
      </c>
      <c r="F56" s="17" t="s">
        <v>15</v>
      </c>
      <c r="G56" s="17" t="s">
        <v>139</v>
      </c>
      <c r="H56" s="17" t="s">
        <v>133</v>
      </c>
      <c r="I56" s="17">
        <v>1.0</v>
      </c>
      <c r="J56" s="17"/>
      <c r="K56" s="17"/>
      <c r="L56" s="17"/>
      <c r="M56" s="17"/>
      <c r="N56" s="17"/>
      <c r="O56" s="17"/>
      <c r="P56" s="17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customHeight="1">
      <c r="A57" s="17">
        <v>56.0</v>
      </c>
      <c r="B57" s="17" t="s">
        <v>77</v>
      </c>
      <c r="C57" s="17" t="s">
        <v>25</v>
      </c>
      <c r="D57" s="17" t="s">
        <v>212</v>
      </c>
      <c r="E57" s="17" t="s">
        <v>213</v>
      </c>
      <c r="F57" s="17" t="s">
        <v>20</v>
      </c>
      <c r="G57" s="17" t="s">
        <v>139</v>
      </c>
      <c r="H57" s="17" t="s">
        <v>133</v>
      </c>
      <c r="I57" s="17">
        <v>1.0</v>
      </c>
      <c r="J57" s="17"/>
      <c r="K57" s="17"/>
      <c r="L57" s="17"/>
      <c r="M57" s="17"/>
      <c r="N57" s="17"/>
      <c r="O57" s="17"/>
      <c r="P57" s="17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customHeight="1">
      <c r="A58" s="17">
        <v>57.0</v>
      </c>
      <c r="B58" s="17" t="s">
        <v>27</v>
      </c>
      <c r="C58" s="17" t="s">
        <v>34</v>
      </c>
      <c r="D58" s="17" t="s">
        <v>35</v>
      </c>
      <c r="E58" s="17" t="s">
        <v>214</v>
      </c>
      <c r="F58" s="17" t="s">
        <v>15</v>
      </c>
      <c r="G58" s="17" t="s">
        <v>16</v>
      </c>
      <c r="H58" s="17" t="s">
        <v>133</v>
      </c>
      <c r="I58" s="17">
        <v>1.0</v>
      </c>
      <c r="J58" s="17"/>
      <c r="K58" s="17"/>
      <c r="L58" s="17"/>
      <c r="M58" s="17"/>
      <c r="N58" s="17"/>
      <c r="O58" s="17"/>
      <c r="P58" s="1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customHeight="1">
      <c r="A59" s="17">
        <v>58.0</v>
      </c>
      <c r="B59" s="17" t="s">
        <v>215</v>
      </c>
      <c r="C59" s="17" t="s">
        <v>13</v>
      </c>
      <c r="D59" s="17" t="s">
        <v>216</v>
      </c>
      <c r="E59" s="17" t="s">
        <v>217</v>
      </c>
      <c r="F59" s="17" t="s">
        <v>15</v>
      </c>
      <c r="G59" s="17" t="s">
        <v>139</v>
      </c>
      <c r="H59" s="17" t="s">
        <v>133</v>
      </c>
      <c r="I59" s="17">
        <v>1.0</v>
      </c>
      <c r="J59" s="17"/>
      <c r="K59" s="17"/>
      <c r="L59" s="17"/>
      <c r="M59" s="17"/>
      <c r="N59" s="17"/>
      <c r="O59" s="17"/>
      <c r="P59" s="17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customHeight="1">
      <c r="A60" s="17">
        <v>59.0</v>
      </c>
      <c r="B60" s="17" t="s">
        <v>83</v>
      </c>
      <c r="C60" s="17" t="s">
        <v>34</v>
      </c>
      <c r="D60" s="17" t="s">
        <v>86</v>
      </c>
      <c r="E60" s="17" t="s">
        <v>218</v>
      </c>
      <c r="F60" s="17" t="s">
        <v>15</v>
      </c>
      <c r="G60" s="17" t="s">
        <v>16</v>
      </c>
      <c r="H60" s="17" t="s">
        <v>133</v>
      </c>
      <c r="I60" s="17">
        <v>1.0</v>
      </c>
      <c r="J60" s="17"/>
      <c r="K60" s="17"/>
      <c r="L60" s="17"/>
      <c r="M60" s="17"/>
      <c r="N60" s="17"/>
      <c r="O60" s="17"/>
      <c r="P60" s="17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customHeight="1">
      <c r="A61" s="17">
        <v>60.0</v>
      </c>
      <c r="B61" s="17" t="s">
        <v>219</v>
      </c>
      <c r="C61" s="17" t="s">
        <v>13</v>
      </c>
      <c r="D61" s="17" t="s">
        <v>220</v>
      </c>
      <c r="E61" s="17" t="s">
        <v>221</v>
      </c>
      <c r="F61" s="17" t="s">
        <v>20</v>
      </c>
      <c r="G61" s="17" t="s">
        <v>139</v>
      </c>
      <c r="H61" s="17" t="s">
        <v>133</v>
      </c>
      <c r="I61" s="17"/>
      <c r="J61" s="17">
        <v>1.0</v>
      </c>
      <c r="K61" s="17"/>
      <c r="L61" s="17"/>
      <c r="M61" s="17"/>
      <c r="N61" s="17"/>
      <c r="O61" s="17"/>
      <c r="P61" s="17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customHeight="1">
      <c r="A62" s="17">
        <v>61.0</v>
      </c>
      <c r="B62" s="17" t="s">
        <v>222</v>
      </c>
      <c r="C62" s="17" t="s">
        <v>25</v>
      </c>
      <c r="D62" s="17" t="s">
        <v>223</v>
      </c>
      <c r="E62" s="17" t="s">
        <v>224</v>
      </c>
      <c r="F62" s="17" t="s">
        <v>15</v>
      </c>
      <c r="G62" s="17" t="s">
        <v>139</v>
      </c>
      <c r="H62" s="17" t="s">
        <v>133</v>
      </c>
      <c r="I62" s="17"/>
      <c r="J62" s="17">
        <v>1.0</v>
      </c>
      <c r="K62" s="17"/>
      <c r="L62" s="17"/>
      <c r="M62" s="17"/>
      <c r="N62" s="17"/>
      <c r="O62" s="17"/>
      <c r="P62" s="17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customHeight="1">
      <c r="A63" s="17">
        <v>62.0</v>
      </c>
      <c r="B63" s="17" t="s">
        <v>48</v>
      </c>
      <c r="C63" s="17" t="s">
        <v>34</v>
      </c>
      <c r="D63" s="17" t="s">
        <v>225</v>
      </c>
      <c r="E63" s="17" t="s">
        <v>226</v>
      </c>
      <c r="F63" s="17" t="s">
        <v>20</v>
      </c>
      <c r="G63" s="17" t="s">
        <v>139</v>
      </c>
      <c r="H63" s="17" t="s">
        <v>133</v>
      </c>
      <c r="I63" s="17">
        <v>1.0</v>
      </c>
      <c r="J63" s="17"/>
      <c r="K63" s="17"/>
      <c r="L63" s="17"/>
      <c r="M63" s="17"/>
      <c r="N63" s="17"/>
      <c r="O63" s="17"/>
      <c r="P63" s="17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customHeight="1">
      <c r="A64" s="17">
        <v>63.0</v>
      </c>
      <c r="B64" s="17" t="s">
        <v>48</v>
      </c>
      <c r="C64" s="17" t="s">
        <v>34</v>
      </c>
      <c r="D64" s="17" t="s">
        <v>227</v>
      </c>
      <c r="E64" s="17" t="s">
        <v>228</v>
      </c>
      <c r="F64" s="17" t="s">
        <v>20</v>
      </c>
      <c r="G64" s="17" t="s">
        <v>139</v>
      </c>
      <c r="H64" s="17" t="s">
        <v>133</v>
      </c>
      <c r="I64" s="17">
        <v>1.0</v>
      </c>
      <c r="J64" s="17"/>
      <c r="K64" s="17"/>
      <c r="L64" s="17"/>
      <c r="M64" s="17"/>
      <c r="N64" s="17"/>
      <c r="O64" s="17"/>
      <c r="P64" s="17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customHeight="1">
      <c r="A65" s="17">
        <v>64.0</v>
      </c>
      <c r="B65" s="17" t="s">
        <v>229</v>
      </c>
      <c r="C65" s="17" t="s">
        <v>13</v>
      </c>
      <c r="D65" s="17" t="s">
        <v>230</v>
      </c>
      <c r="E65" s="17" t="s">
        <v>231</v>
      </c>
      <c r="F65" s="17" t="s">
        <v>15</v>
      </c>
      <c r="G65" s="17" t="s">
        <v>139</v>
      </c>
      <c r="H65" s="17" t="s">
        <v>133</v>
      </c>
      <c r="I65" s="17"/>
      <c r="J65" s="17">
        <v>1.0</v>
      </c>
      <c r="K65" s="17"/>
      <c r="L65" s="17"/>
      <c r="M65" s="17"/>
      <c r="N65" s="17"/>
      <c r="O65" s="17"/>
      <c r="P65" s="17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customHeight="1">
      <c r="A66" s="17">
        <v>65.0</v>
      </c>
      <c r="B66" s="17" t="s">
        <v>103</v>
      </c>
      <c r="C66" s="17" t="s">
        <v>13</v>
      </c>
      <c r="D66" s="17" t="s">
        <v>104</v>
      </c>
      <c r="E66" s="17" t="s">
        <v>232</v>
      </c>
      <c r="F66" s="17" t="s">
        <v>15</v>
      </c>
      <c r="G66" s="17" t="s">
        <v>16</v>
      </c>
      <c r="H66" s="17" t="s">
        <v>133</v>
      </c>
      <c r="I66" s="17"/>
      <c r="J66" s="17">
        <v>1.0</v>
      </c>
      <c r="K66" s="17"/>
      <c r="L66" s="17"/>
      <c r="M66" s="17"/>
      <c r="N66" s="17"/>
      <c r="O66" s="17"/>
      <c r="P66" s="17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customHeight="1">
      <c r="A67" s="17">
        <v>66.0</v>
      </c>
      <c r="B67" s="17" t="s">
        <v>57</v>
      </c>
      <c r="C67" s="17" t="s">
        <v>13</v>
      </c>
      <c r="D67" s="17" t="s">
        <v>60</v>
      </c>
      <c r="E67" s="17" t="s">
        <v>233</v>
      </c>
      <c r="F67" s="17" t="s">
        <v>15</v>
      </c>
      <c r="G67" s="17" t="s">
        <v>16</v>
      </c>
      <c r="H67" s="17" t="s">
        <v>133</v>
      </c>
      <c r="I67" s="17">
        <v>1.0</v>
      </c>
      <c r="J67" s="17"/>
      <c r="K67" s="17"/>
      <c r="L67" s="17"/>
      <c r="M67" s="17"/>
      <c r="N67" s="17"/>
      <c r="O67" s="17"/>
      <c r="P67" s="17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customHeight="1">
      <c r="A68" s="17">
        <v>67.0</v>
      </c>
      <c r="B68" s="17" t="s">
        <v>36</v>
      </c>
      <c r="C68" s="17" t="s">
        <v>34</v>
      </c>
      <c r="D68" s="17" t="s">
        <v>42</v>
      </c>
      <c r="E68" s="17" t="s">
        <v>234</v>
      </c>
      <c r="F68" s="17" t="s">
        <v>15</v>
      </c>
      <c r="G68" s="17" t="s">
        <v>16</v>
      </c>
      <c r="H68" s="17" t="s">
        <v>133</v>
      </c>
      <c r="I68" s="17">
        <v>1.0</v>
      </c>
      <c r="J68" s="17"/>
      <c r="K68" s="17"/>
      <c r="L68" s="17"/>
      <c r="M68" s="17"/>
      <c r="N68" s="17"/>
      <c r="O68" s="17"/>
      <c r="P68" s="17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customHeight="1">
      <c r="A69" s="17">
        <v>68.0</v>
      </c>
      <c r="B69" s="17" t="s">
        <v>81</v>
      </c>
      <c r="C69" s="17" t="s">
        <v>25</v>
      </c>
      <c r="D69" s="17" t="s">
        <v>82</v>
      </c>
      <c r="E69" s="17" t="s">
        <v>235</v>
      </c>
      <c r="F69" s="17" t="s">
        <v>20</v>
      </c>
      <c r="G69" s="17" t="s">
        <v>16</v>
      </c>
      <c r="H69" s="17" t="s">
        <v>133</v>
      </c>
      <c r="I69" s="17">
        <v>1.0</v>
      </c>
      <c r="J69" s="17"/>
      <c r="K69" s="17"/>
      <c r="L69" s="17"/>
      <c r="M69" s="17"/>
      <c r="N69" s="17"/>
      <c r="O69" s="17"/>
      <c r="P69" s="17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customHeight="1">
      <c r="A70" s="17">
        <v>69.0</v>
      </c>
      <c r="B70" s="17" t="s">
        <v>91</v>
      </c>
      <c r="C70" s="17" t="s">
        <v>13</v>
      </c>
      <c r="D70" s="17" t="s">
        <v>92</v>
      </c>
      <c r="E70" s="17" t="s">
        <v>236</v>
      </c>
      <c r="F70" s="17" t="s">
        <v>15</v>
      </c>
      <c r="G70" s="17" t="s">
        <v>16</v>
      </c>
      <c r="H70" s="17" t="s">
        <v>133</v>
      </c>
      <c r="I70" s="17"/>
      <c r="J70" s="17">
        <v>1.0</v>
      </c>
      <c r="K70" s="17"/>
      <c r="L70" s="17"/>
      <c r="M70" s="17"/>
      <c r="N70" s="17"/>
      <c r="O70" s="17"/>
      <c r="P70" s="17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customHeight="1">
      <c r="A71" s="17">
        <v>70.0</v>
      </c>
      <c r="B71" s="17" t="s">
        <v>77</v>
      </c>
      <c r="C71" s="17" t="s">
        <v>13</v>
      </c>
      <c r="D71" s="17" t="s">
        <v>237</v>
      </c>
      <c r="E71" s="17" t="s">
        <v>238</v>
      </c>
      <c r="F71" s="17" t="s">
        <v>15</v>
      </c>
      <c r="G71" s="17" t="s">
        <v>139</v>
      </c>
      <c r="H71" s="17" t="s">
        <v>133</v>
      </c>
      <c r="I71" s="17">
        <v>1.0</v>
      </c>
      <c r="J71" s="17"/>
      <c r="K71" s="17"/>
      <c r="L71" s="17"/>
      <c r="M71" s="17"/>
      <c r="N71" s="17"/>
      <c r="O71" s="17"/>
      <c r="P71" s="17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customHeight="1">
      <c r="A72" s="17">
        <v>71.0</v>
      </c>
      <c r="B72" s="17" t="s">
        <v>239</v>
      </c>
      <c r="C72" s="17" t="s">
        <v>13</v>
      </c>
      <c r="D72" s="17" t="s">
        <v>240</v>
      </c>
      <c r="E72" s="17" t="s">
        <v>241</v>
      </c>
      <c r="F72" s="17" t="s">
        <v>20</v>
      </c>
      <c r="G72" s="17" t="s">
        <v>139</v>
      </c>
      <c r="H72" s="17" t="s">
        <v>133</v>
      </c>
      <c r="I72" s="17">
        <v>1.0</v>
      </c>
      <c r="J72" s="17"/>
      <c r="K72" s="17"/>
      <c r="L72" s="17"/>
      <c r="M72" s="17"/>
      <c r="N72" s="17"/>
      <c r="O72" s="17"/>
      <c r="P72" s="17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customHeight="1">
      <c r="A73" s="17">
        <v>72.0</v>
      </c>
      <c r="B73" s="17" t="s">
        <v>57</v>
      </c>
      <c r="C73" s="17" t="s">
        <v>34</v>
      </c>
      <c r="D73" s="17" t="s">
        <v>64</v>
      </c>
      <c r="E73" s="17" t="s">
        <v>242</v>
      </c>
      <c r="F73" s="17" t="s">
        <v>15</v>
      </c>
      <c r="G73" s="17" t="s">
        <v>16</v>
      </c>
      <c r="H73" s="17" t="s">
        <v>133</v>
      </c>
      <c r="I73" s="17">
        <v>1.0</v>
      </c>
      <c r="J73" s="17"/>
      <c r="K73" s="17"/>
      <c r="L73" s="17"/>
      <c r="M73" s="17"/>
      <c r="N73" s="17"/>
      <c r="O73" s="17"/>
      <c r="P73" s="17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customHeight="1">
      <c r="A74" s="17">
        <v>73.0</v>
      </c>
      <c r="B74" s="17" t="s">
        <v>87</v>
      </c>
      <c r="C74" s="17" t="s">
        <v>13</v>
      </c>
      <c r="D74" s="17" t="s">
        <v>88</v>
      </c>
      <c r="E74" s="17" t="s">
        <v>243</v>
      </c>
      <c r="F74" s="17" t="s">
        <v>20</v>
      </c>
      <c r="G74" s="17" t="s">
        <v>16</v>
      </c>
      <c r="H74" s="17" t="s">
        <v>133</v>
      </c>
      <c r="I74" s="17">
        <v>1.0</v>
      </c>
      <c r="J74" s="17"/>
      <c r="K74" s="17"/>
      <c r="L74" s="17" t="s">
        <v>244</v>
      </c>
      <c r="M74" s="17"/>
      <c r="N74" s="17"/>
      <c r="O74" s="17"/>
      <c r="P74" s="17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customHeight="1">
      <c r="A75" s="17">
        <v>74.0</v>
      </c>
      <c r="B75" s="17" t="s">
        <v>45</v>
      </c>
      <c r="C75" s="17" t="s">
        <v>25</v>
      </c>
      <c r="D75" s="17" t="s">
        <v>46</v>
      </c>
      <c r="E75" s="17" t="s">
        <v>245</v>
      </c>
      <c r="F75" s="17" t="s">
        <v>20</v>
      </c>
      <c r="G75" s="17" t="s">
        <v>16</v>
      </c>
      <c r="H75" s="17" t="s">
        <v>133</v>
      </c>
      <c r="I75" s="17">
        <v>1.0</v>
      </c>
      <c r="J75" s="17"/>
      <c r="K75" s="17"/>
      <c r="L75" s="17"/>
      <c r="M75" s="17"/>
      <c r="N75" s="17"/>
      <c r="O75" s="17"/>
      <c r="P75" s="17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customHeight="1">
      <c r="A76" s="17">
        <v>75.0</v>
      </c>
      <c r="B76" s="17" t="s">
        <v>246</v>
      </c>
      <c r="C76" s="17" t="s">
        <v>25</v>
      </c>
      <c r="D76" s="17" t="s">
        <v>247</v>
      </c>
      <c r="E76" s="17" t="s">
        <v>248</v>
      </c>
      <c r="F76" s="17" t="s">
        <v>15</v>
      </c>
      <c r="G76" s="17" t="s">
        <v>139</v>
      </c>
      <c r="H76" s="17" t="s">
        <v>133</v>
      </c>
      <c r="I76" s="17"/>
      <c r="J76" s="17">
        <v>1.0</v>
      </c>
      <c r="K76" s="17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customHeight="1">
      <c r="A77" s="17">
        <v>76.0</v>
      </c>
      <c r="B77" s="17" t="s">
        <v>48</v>
      </c>
      <c r="C77" s="17" t="s">
        <v>13</v>
      </c>
      <c r="D77" s="17" t="s">
        <v>49</v>
      </c>
      <c r="E77" s="17" t="s">
        <v>249</v>
      </c>
      <c r="F77" s="17" t="s">
        <v>20</v>
      </c>
      <c r="G77" s="17" t="s">
        <v>16</v>
      </c>
      <c r="H77" s="17" t="s">
        <v>133</v>
      </c>
      <c r="I77" s="17">
        <v>1.0</v>
      </c>
      <c r="J77" s="17"/>
      <c r="K77" s="17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customHeight="1">
      <c r="A78" s="17">
        <v>77.0</v>
      </c>
      <c r="B78" s="17" t="s">
        <v>27</v>
      </c>
      <c r="C78" s="17" t="s">
        <v>13</v>
      </c>
      <c r="D78" s="17" t="s">
        <v>30</v>
      </c>
      <c r="E78" s="17" t="s">
        <v>250</v>
      </c>
      <c r="F78" s="17" t="s">
        <v>20</v>
      </c>
      <c r="G78" s="17" t="s">
        <v>16</v>
      </c>
      <c r="H78" s="17" t="s">
        <v>133</v>
      </c>
      <c r="I78" s="17"/>
      <c r="J78" s="1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customHeight="1">
      <c r="A79" s="17">
        <v>78.0</v>
      </c>
      <c r="B79" s="17" t="s">
        <v>27</v>
      </c>
      <c r="C79" s="17" t="s">
        <v>25</v>
      </c>
      <c r="D79" s="17" t="s">
        <v>33</v>
      </c>
      <c r="E79" s="17" t="s">
        <v>251</v>
      </c>
      <c r="F79" s="17" t="s">
        <v>20</v>
      </c>
      <c r="G79" s="17" t="s">
        <v>16</v>
      </c>
      <c r="H79" s="17" t="s">
        <v>133</v>
      </c>
      <c r="I79" s="17"/>
      <c r="J79" s="1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customHeight="1">
      <c r="A80" s="17">
        <v>79.0</v>
      </c>
      <c r="B80" s="17" t="s">
        <v>140</v>
      </c>
      <c r="C80" s="17" t="s">
        <v>13</v>
      </c>
      <c r="D80" s="17" t="s">
        <v>252</v>
      </c>
      <c r="E80" s="17" t="s">
        <v>253</v>
      </c>
      <c r="F80" s="17" t="s">
        <v>20</v>
      </c>
      <c r="G80" s="17" t="s">
        <v>139</v>
      </c>
      <c r="H80" s="17" t="s">
        <v>133</v>
      </c>
      <c r="I80" s="17"/>
      <c r="J80" s="17">
        <v>1.0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customHeight="1">
      <c r="A81" s="17">
        <v>80.0</v>
      </c>
      <c r="B81" s="17" t="s">
        <v>140</v>
      </c>
      <c r="C81" s="17" t="s">
        <v>13</v>
      </c>
      <c r="D81" s="17" t="s">
        <v>254</v>
      </c>
      <c r="E81" s="17" t="s">
        <v>255</v>
      </c>
      <c r="F81" s="17" t="s">
        <v>20</v>
      </c>
      <c r="G81" s="35" t="s">
        <v>139</v>
      </c>
      <c r="H81" s="17" t="s">
        <v>133</v>
      </c>
      <c r="I81" s="17"/>
      <c r="J81" s="17">
        <v>1.0</v>
      </c>
      <c r="L81" s="36" t="s">
        <v>256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customHeight="1">
      <c r="A82" s="17">
        <v>81.0</v>
      </c>
      <c r="B82" s="17" t="s">
        <v>257</v>
      </c>
      <c r="C82" s="17" t="s">
        <v>34</v>
      </c>
      <c r="D82" s="17" t="s">
        <v>258</v>
      </c>
      <c r="E82" s="17" t="s">
        <v>259</v>
      </c>
      <c r="F82" s="17" t="s">
        <v>20</v>
      </c>
      <c r="G82" s="17" t="s">
        <v>139</v>
      </c>
      <c r="H82" s="17" t="s">
        <v>133</v>
      </c>
      <c r="I82" s="17">
        <v>1.0</v>
      </c>
      <c r="J82" s="1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customHeight="1">
      <c r="A83" s="17">
        <v>82.0</v>
      </c>
      <c r="B83" s="17" t="s">
        <v>260</v>
      </c>
      <c r="C83" s="17" t="s">
        <v>13</v>
      </c>
      <c r="D83" s="17" t="s">
        <v>261</v>
      </c>
      <c r="E83" s="17" t="s">
        <v>262</v>
      </c>
      <c r="F83" s="17" t="s">
        <v>20</v>
      </c>
      <c r="G83" s="17" t="s">
        <v>139</v>
      </c>
      <c r="H83" s="17" t="s">
        <v>133</v>
      </c>
      <c r="I83" s="17"/>
      <c r="J83" s="17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customHeight="1">
      <c r="A84" s="17">
        <v>83.0</v>
      </c>
      <c r="B84" s="17" t="s">
        <v>263</v>
      </c>
      <c r="C84" s="17" t="s">
        <v>13</v>
      </c>
      <c r="D84" s="17" t="s">
        <v>264</v>
      </c>
      <c r="E84" s="17" t="s">
        <v>265</v>
      </c>
      <c r="F84" s="17" t="s">
        <v>20</v>
      </c>
      <c r="G84" s="17" t="s">
        <v>139</v>
      </c>
      <c r="H84" s="17" t="s">
        <v>133</v>
      </c>
      <c r="I84" s="17"/>
      <c r="J84" s="1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customHeight="1">
      <c r="A85" s="17">
        <v>84.0</v>
      </c>
      <c r="B85" s="17" t="s">
        <v>79</v>
      </c>
      <c r="C85" s="17" t="s">
        <v>13</v>
      </c>
      <c r="D85" s="17" t="s">
        <v>80</v>
      </c>
      <c r="E85" s="17" t="s">
        <v>266</v>
      </c>
      <c r="F85" s="17" t="s">
        <v>15</v>
      </c>
      <c r="G85" s="17" t="s">
        <v>16</v>
      </c>
      <c r="H85" s="17" t="s">
        <v>133</v>
      </c>
      <c r="I85" s="17"/>
      <c r="J85" s="1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customHeight="1">
      <c r="A86" s="17">
        <v>85.0</v>
      </c>
      <c r="B86" s="2" t="s">
        <v>103</v>
      </c>
      <c r="C86" s="2" t="s">
        <v>13</v>
      </c>
      <c r="D86" s="2" t="s">
        <v>106</v>
      </c>
      <c r="E86" s="2" t="s">
        <v>267</v>
      </c>
      <c r="F86" s="2" t="s">
        <v>20</v>
      </c>
      <c r="G86" s="2" t="s">
        <v>16</v>
      </c>
      <c r="H86" s="2" t="s">
        <v>133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customHeight="1">
      <c r="A87" s="17">
        <v>86.0</v>
      </c>
      <c r="B87" s="27" t="s">
        <v>268</v>
      </c>
      <c r="C87" s="27" t="s">
        <v>34</v>
      </c>
      <c r="D87" s="27" t="s">
        <v>269</v>
      </c>
      <c r="E87" s="27" t="s">
        <v>270</v>
      </c>
      <c r="F87" s="27" t="s">
        <v>15</v>
      </c>
      <c r="G87" s="27" t="s">
        <v>139</v>
      </c>
      <c r="H87" s="27" t="s">
        <v>133</v>
      </c>
      <c r="I87" s="37"/>
      <c r="J87" s="3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customHeight="1">
      <c r="A88" s="17">
        <v>87.0</v>
      </c>
      <c r="B88" s="27" t="s">
        <v>271</v>
      </c>
      <c r="C88" s="27" t="s">
        <v>34</v>
      </c>
      <c r="D88" s="27" t="s">
        <v>272</v>
      </c>
      <c r="E88" s="27" t="s">
        <v>273</v>
      </c>
      <c r="F88" s="27" t="s">
        <v>15</v>
      </c>
      <c r="G88" s="27" t="s">
        <v>139</v>
      </c>
      <c r="H88" s="27" t="s">
        <v>133</v>
      </c>
      <c r="I88" s="37"/>
      <c r="J88" s="3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customHeight="1">
      <c r="A89" s="17">
        <v>88.0</v>
      </c>
      <c r="B89" s="27" t="s">
        <v>271</v>
      </c>
      <c r="C89" s="27" t="s">
        <v>34</v>
      </c>
      <c r="D89" s="27" t="s">
        <v>274</v>
      </c>
      <c r="E89" s="27" t="s">
        <v>275</v>
      </c>
      <c r="F89" s="27" t="s">
        <v>15</v>
      </c>
      <c r="G89" s="27" t="s">
        <v>139</v>
      </c>
      <c r="H89" s="27" t="s">
        <v>133</v>
      </c>
      <c r="I89" s="37"/>
      <c r="J89" s="3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customHeight="1">
      <c r="A90" s="17">
        <v>89.0</v>
      </c>
      <c r="B90" s="27" t="s">
        <v>271</v>
      </c>
      <c r="C90" s="27" t="s">
        <v>34</v>
      </c>
      <c r="D90" s="27" t="s">
        <v>276</v>
      </c>
      <c r="E90" s="27" t="s">
        <v>277</v>
      </c>
      <c r="F90" s="27" t="s">
        <v>15</v>
      </c>
      <c r="G90" s="27" t="s">
        <v>139</v>
      </c>
      <c r="H90" s="27" t="s">
        <v>133</v>
      </c>
      <c r="I90" s="37"/>
      <c r="J90" s="37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customHeight="1">
      <c r="A91" s="17">
        <v>90.0</v>
      </c>
      <c r="B91" s="27" t="s">
        <v>98</v>
      </c>
      <c r="C91" s="27" t="s">
        <v>13</v>
      </c>
      <c r="D91" s="27" t="s">
        <v>278</v>
      </c>
      <c r="E91" s="27" t="s">
        <v>279</v>
      </c>
      <c r="F91" s="27" t="s">
        <v>20</v>
      </c>
      <c r="G91" s="27" t="s">
        <v>139</v>
      </c>
      <c r="H91" s="27" t="s">
        <v>133</v>
      </c>
      <c r="I91" s="37"/>
      <c r="J91" s="3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customHeight="1">
      <c r="A92" s="17">
        <v>91.0</v>
      </c>
      <c r="B92" s="27" t="s">
        <v>112</v>
      </c>
      <c r="C92" s="27" t="s">
        <v>13</v>
      </c>
      <c r="D92" s="27" t="s">
        <v>113</v>
      </c>
      <c r="E92" s="27" t="s">
        <v>280</v>
      </c>
      <c r="F92" s="27" t="s">
        <v>15</v>
      </c>
      <c r="G92" s="27" t="s">
        <v>16</v>
      </c>
      <c r="H92" s="27" t="s">
        <v>133</v>
      </c>
      <c r="I92" s="37"/>
      <c r="J92" s="3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hyperlinks>
    <hyperlink r:id="rId1" ref="E20"/>
  </hyperlinks>
  <printOptions/>
  <pageMargins bottom="0.75" footer="0.0" header="0.0" left="0.7" right="0.7" top="0.75"/>
  <pageSetup paperSize="9"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 ht="18.0" customHeight="1">
      <c r="A1" s="38" t="s">
        <v>281</v>
      </c>
    </row>
    <row r="2" ht="18.0" customHeight="1">
      <c r="A2" s="38" t="s">
        <v>282</v>
      </c>
    </row>
    <row r="3" ht="18.0" customHeight="1">
      <c r="A3" s="38" t="s">
        <v>283</v>
      </c>
    </row>
    <row r="4" ht="18.0" customHeight="1"/>
    <row r="5" ht="18.0" customHeight="1"/>
    <row r="6" ht="18.0" customHeight="1"/>
    <row r="7" ht="18.0" customHeight="1"/>
    <row r="8" ht="18.0" customHeight="1"/>
    <row r="9" ht="18.0" customHeight="1"/>
    <row r="10" ht="18.0" customHeight="1"/>
    <row r="11" ht="18.0" customHeight="1"/>
    <row r="12" ht="18.0" customHeight="1"/>
    <row r="13" ht="18.0" customHeight="1"/>
    <row r="14" ht="18.0" customHeight="1"/>
    <row r="15" ht="18.0" customHeight="1"/>
    <row r="16" ht="18.0" customHeight="1"/>
    <row r="17" ht="18.0" customHeight="1"/>
    <row r="18" ht="18.0" customHeight="1"/>
    <row r="19" ht="18.0" customHeight="1"/>
    <row r="20" ht="18.0" customHeight="1"/>
    <row r="21" ht="18.0" customHeight="1"/>
    <row r="22" ht="18.0" customHeight="1"/>
    <row r="23" ht="18.0" customHeight="1"/>
    <row r="24" ht="18.0" customHeight="1"/>
    <row r="25" ht="18.0" customHeight="1"/>
    <row r="26" ht="18.0" customHeight="1"/>
    <row r="27" ht="18.0" customHeight="1"/>
    <row r="28" ht="18.0" customHeight="1"/>
    <row r="29" ht="18.0" customHeight="1"/>
    <row r="30" ht="18.0" customHeight="1"/>
    <row r="31" ht="18.0" customHeight="1"/>
    <row r="32" ht="18.0" customHeight="1"/>
    <row r="33" ht="18.0" customHeight="1"/>
    <row r="34" ht="18.0" customHeight="1"/>
    <row r="35" ht="18.0" customHeight="1"/>
    <row r="36" ht="18.0" customHeight="1"/>
    <row r="37" ht="18.0" customHeight="1"/>
    <row r="38" ht="18.0" customHeight="1"/>
    <row r="39" ht="18.0" customHeight="1"/>
    <row r="40" ht="18.0" customHeight="1"/>
    <row r="41" ht="18.0" customHeight="1"/>
    <row r="42" ht="18.0" customHeight="1"/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2024-05-29T01:50:58Z</dcterms:created>
</cp:coreProperties>
</file>