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4DHur+2MPvP+MLwS3GX0z4jKypIKx+I+FwevsEsbOlg="/>
    </ext>
  </extLst>
</workbook>
</file>

<file path=xl/sharedStrings.xml><?xml version="1.0" encoding="utf-8"?>
<sst xmlns="http://schemas.openxmlformats.org/spreadsheetml/2006/main" count="178" uniqueCount="154">
  <si>
    <t>交流シンポジウム2024_予算管理</t>
  </si>
  <si>
    <t>2024.8.16 up</t>
  </si>
  <si>
    <t>懇親会参加金額</t>
  </si>
  <si>
    <t>赤字：未徴収</t>
  </si>
  <si>
    <t>2024.8.10 時点</t>
  </si>
  <si>
    <t>収入(懇親会参加費)</t>
  </si>
  <si>
    <t>黒字：徴収済</t>
  </si>
  <si>
    <t>分野</t>
  </si>
  <si>
    <t>参加者数</t>
  </si>
  <si>
    <t>教授</t>
  </si>
  <si>
    <t>教職員</t>
  </si>
  <si>
    <t>学生</t>
  </si>
  <si>
    <t>参加費</t>
  </si>
  <si>
    <t>Note</t>
  </si>
  <si>
    <t>ポスター発表者</t>
  </si>
  <si>
    <t>神経変性病態学分野（坂口）</t>
  </si>
  <si>
    <t>タンパク質発現分野（篠原）</t>
  </si>
  <si>
    <t>(教員）篠原 (職員) 武川（学生）寺井</t>
  </si>
  <si>
    <t>職員1名、学生1名</t>
  </si>
  <si>
    <t>細胞情報学分野（小迫）</t>
  </si>
  <si>
    <t>(教員）小迫、茂谷、吉川　(職員）西野</t>
  </si>
  <si>
    <t>教員2名、職員1名</t>
  </si>
  <si>
    <t>発生生物学分野（竹本）</t>
  </si>
  <si>
    <t>分子生命科学分野（齋尾）</t>
  </si>
  <si>
    <t>(教員）齋尾、松﨑、川越（学生）高、藤井</t>
  </si>
  <si>
    <t>教員2名、職員2名、学生2名</t>
  </si>
  <si>
    <t>診療分野（松久）</t>
  </si>
  <si>
    <t>(教員）松久、森、黒田　(職員）市原　(学生) 谷口</t>
  </si>
  <si>
    <t>学生1名</t>
  </si>
  <si>
    <t>生体力学シグナル分野（福井）</t>
  </si>
  <si>
    <t>(職員) Ramli</t>
  </si>
  <si>
    <t>分子細胞形態学（福田）</t>
  </si>
  <si>
    <t>(教員）福田</t>
  </si>
  <si>
    <t>教員1名</t>
  </si>
  <si>
    <t>遺伝子発現制御学分野（小林）</t>
  </si>
  <si>
    <t>(教員）小林、佐藤</t>
  </si>
  <si>
    <t>バイオインフォマティクス分野（夏目）</t>
  </si>
  <si>
    <t>(教員）夏目</t>
  </si>
  <si>
    <t>生体防御病態代謝研究分野（木戸）</t>
  </si>
  <si>
    <t>生体機能学分野（親泊）</t>
  </si>
  <si>
    <t>(教員）親泊、三宅、濱田 （学生）Trinh Thi Trang、Mohamad Taufiq Bin Ahmad</t>
  </si>
  <si>
    <t>教員2名、学生1名</t>
  </si>
  <si>
    <t>免疫アレルギー学分野（峯岸）</t>
  </si>
  <si>
    <t>免疫系発生学分野 (大東）</t>
  </si>
  <si>
    <t>(教員）藤森  (学生）島田</t>
  </si>
  <si>
    <t>病態シグナル学（水谷）</t>
  </si>
  <si>
    <t>(教員）水谷、松井</t>
  </si>
  <si>
    <t>教員2名</t>
  </si>
  <si>
    <t>ゲノム制御学分野（吉丸）</t>
  </si>
  <si>
    <t>ゲノム医科学分野（片桐）</t>
  </si>
  <si>
    <t>生体防御医学分野（併任：安友）</t>
  </si>
  <si>
    <t>(教員）九十九</t>
  </si>
  <si>
    <t>口腔分子病態学分野（併任：石丸）</t>
  </si>
  <si>
    <t>(教員）常松、大塚　(学生）松澤</t>
  </si>
  <si>
    <t>教員1名、学生1名</t>
  </si>
  <si>
    <t>有機合成薬分野（併任：難波）</t>
  </si>
  <si>
    <t>創薬研究支援分野（併任：親泊）</t>
  </si>
  <si>
    <t>リエゾンオフィス（沢津橋）</t>
  </si>
  <si>
    <t>(教員）沢津橋</t>
  </si>
  <si>
    <t>蔵本技術部門</t>
  </si>
  <si>
    <t>(職員）矢野</t>
  </si>
  <si>
    <t>その他</t>
  </si>
  <si>
    <t>病院総合臨床研究センター</t>
  </si>
  <si>
    <t>(教員）八木 健太</t>
  </si>
  <si>
    <t>研究支援・産官学連携センター</t>
  </si>
  <si>
    <t>(教員）古賀 信幸、佐伯 一弘</t>
  </si>
  <si>
    <t>細胞生物学　医学科1年</t>
  </si>
  <si>
    <t>(学生）田中 陽都</t>
  </si>
  <si>
    <t>大学院社会産業理工学研究部　生物資源産業学域</t>
  </si>
  <si>
    <t>(教員）鬼塚 正義 (※当日キャンセル)　(学生）沖田 大和</t>
  </si>
  <si>
    <t>大学院社会産業理工学研究部　生物資源産業学域 食料科学分野</t>
  </si>
  <si>
    <t>(教員）榎元 廣文</t>
  </si>
  <si>
    <t>微生物病原学分野</t>
  </si>
  <si>
    <t>(教員）駒 貴明</t>
  </si>
  <si>
    <t>薬物動態制御学分野</t>
  </si>
  <si>
    <t>(教員）安藤 英紀　(学生）福田 翔一郎、松尾 アモリムクリスティーナ 菜々</t>
  </si>
  <si>
    <t>学生2名</t>
  </si>
  <si>
    <t>衛生薬学分野</t>
  </si>
  <si>
    <r>
      <rPr>
        <rFont val="游ゴシック"/>
        <color theme="1"/>
        <sz val="12.0"/>
      </rPr>
      <t xml:space="preserve">(教員）小暮 健太朗 </t>
    </r>
    <r>
      <rPr>
        <rFont val="游ゴシック"/>
        <color rgb="FFFF0000"/>
        <sz val="12.0"/>
      </rPr>
      <t>(学生）Tapu S M Tafsirul Alam</t>
    </r>
  </si>
  <si>
    <t>医歯薬学研究部　細胞生物学分野</t>
  </si>
  <si>
    <t>(教員）柴田 桂太朗</t>
  </si>
  <si>
    <t>組織再生制御分野</t>
  </si>
  <si>
    <t>(教員）山本 朗仁、加納 史也</t>
  </si>
  <si>
    <t>in vivoイメージング研究分野</t>
  </si>
  <si>
    <t>(教員）田原 強</t>
  </si>
  <si>
    <t>当日参加</t>
  </si>
  <si>
    <t>(学生）?</t>
  </si>
  <si>
    <t>その他収入</t>
  </si>
  <si>
    <t>2023年度までの残金</t>
  </si>
  <si>
    <t>※最終金額を要確認 (2023年度の残金：10,378円）→確認済み</t>
  </si>
  <si>
    <t>収入 (合計)</t>
  </si>
  <si>
    <t>赤字：未確定</t>
  </si>
  <si>
    <t>支出</t>
  </si>
  <si>
    <t>黒字：確定</t>
  </si>
  <si>
    <t>支出費目（休憩時）</t>
  </si>
  <si>
    <t>単価（税込）</t>
  </si>
  <si>
    <t>個数</t>
  </si>
  <si>
    <t>小計（税込）</t>
  </si>
  <si>
    <t>メモ</t>
  </si>
  <si>
    <t>購入先など</t>
  </si>
  <si>
    <t>支払い</t>
  </si>
  <si>
    <t>予備</t>
  </si>
  <si>
    <t>水 2L</t>
  </si>
  <si>
    <t>※1本は冷凍して冷却用とする</t>
  </si>
  <si>
    <t>ボトルコーヒー無糖 900ml</t>
  </si>
  <si>
    <t>紅茶 無糖 2000ml</t>
  </si>
  <si>
    <t>ウーロン茶</t>
  </si>
  <si>
    <t>ソフトドリンク (1.5L x 2本)</t>
  </si>
  <si>
    <t>コカコーラゼロ、ジンジャエール</t>
  </si>
  <si>
    <t>紙コップ　205 ml 100個入り</t>
  </si>
  <si>
    <t>概算（100人分）意見交換会の分も含む。</t>
  </si>
  <si>
    <t>amazon</t>
  </si>
  <si>
    <t>藤森</t>
  </si>
  <si>
    <t>お菓子</t>
  </si>
  <si>
    <t>個包装のお菓子。※塩キャラメルぷちけーき24個入(1,026円)、おさつおやつ24枚入(1,080円)、阿波の踊り子15枚入 (x2) (648円)、すだちパイ 28枚入 (1,028円)。</t>
  </si>
  <si>
    <t>のもん徳島</t>
  </si>
  <si>
    <t>支出費目（意見交換会）</t>
  </si>
  <si>
    <t>1人単価（税込）</t>
  </si>
  <si>
    <t>人数・式</t>
  </si>
  <si>
    <r>
      <rPr>
        <rFont val="游ゴシック"/>
        <color rgb="FF000000"/>
        <sz val="12.0"/>
      </rPr>
      <t xml:space="preserve">ザ・グランドパレスのケータリング </t>
    </r>
    <r>
      <rPr>
        <rFont val="游ゴシック"/>
        <color rgb="FF000000"/>
        <sz val="12.0"/>
      </rPr>
      <t>（20皿分）</t>
    </r>
  </si>
  <si>
    <t>概算 (1,500円/人 x 50 = 75,000 円)※賞味期限、4時間。受取日の2日前より、キャンセル料発生。(2023年度) 25皿分で、94,900円。</t>
  </si>
  <si>
    <t>ザ・グランドパレス</t>
  </si>
  <si>
    <t>オリーブのオードブル（洋食）</t>
  </si>
  <si>
    <t>1台で４人分想定。税込7,560 円/台→(8/5) 税込5,400 円/台の洋食オードブル4台に変更。揚げ物多めで依頼。8/9(金) 17:30に藤井センター1階に納品予定。</t>
  </si>
  <si>
    <t>オリーブキッチン</t>
  </si>
  <si>
    <t>ビール各種 (350mL x 60本)</t>
  </si>
  <si>
    <t>一番搾り (24本) : 4260円、エビス (24本) : 4570円、黒ラベル（12本）：2116円</t>
  </si>
  <si>
    <t xml:space="preserve">チューハイ各種 (350mL x 12本) </t>
  </si>
  <si>
    <t>氷結 (12本)</t>
  </si>
  <si>
    <t>紙皿 プレート 大 8枚 直径22cm</t>
  </si>
  <si>
    <t xml:space="preserve"> 耐水 耐油 電子レンジ対応。無印良品のバガスと竹パルプ（大8枚入99円)。</t>
  </si>
  <si>
    <t>無印</t>
  </si>
  <si>
    <t>計64枚</t>
  </si>
  <si>
    <t>割箸（100膳）</t>
  </si>
  <si>
    <t>イオン</t>
  </si>
  <si>
    <t>割箸  個包装（取りばし用）（50膳）</t>
  </si>
  <si>
    <t>※予備50膳あり</t>
  </si>
  <si>
    <t>ウェットティッシュ（ノンアルコール）</t>
  </si>
  <si>
    <t>支出費目（その他）</t>
  </si>
  <si>
    <t>人数</t>
  </si>
  <si>
    <t>ポスター賞副賞</t>
  </si>
  <si>
    <t xml:space="preserve">Amazon券（学生、ポスドク・教員）※ 発行から10年有効 (購入日：2024/7/5) </t>
  </si>
  <si>
    <t>支出（合計）</t>
  </si>
  <si>
    <t xml:space="preserve"> </t>
  </si>
  <si>
    <t>支払額</t>
  </si>
  <si>
    <t>単価</t>
  </si>
  <si>
    <t>税率8%</t>
  </si>
  <si>
    <t>税率10%</t>
  </si>
  <si>
    <t>茂谷</t>
  </si>
  <si>
    <t>計算用</t>
  </si>
  <si>
    <t>[収入] - [支出（藤森）]</t>
  </si>
  <si>
    <t>2024年度</t>
  </si>
  <si>
    <t>残金</t>
  </si>
  <si>
    <t>※ 2024年度の備品の余り→2025年度：割箸  個包装（70膳）、割箸（70膳）、紙コップ（76個）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</si>
</sst>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2.0"/>
      <color theme="1"/>
      <name val="Calibri"/>
      <scheme val="minor"/>
    </font>
    <font>
      <sz val="12.0"/>
      <color theme="1"/>
      <name val="游ゴシック"/>
    </font>
    <font>
      <sz val="12.0"/>
      <color rgb="FFFF0000"/>
      <name val="游ゴシック"/>
    </font>
    <font>
      <sz val="12.0"/>
      <color rgb="FF0000FF"/>
      <name val="游ゴシック"/>
    </font>
    <font>
      <sz val="12.0"/>
      <color rgb="FF000000"/>
      <name val="游ゴシック"/>
    </font>
    <font>
      <color theme="1"/>
      <name val="Calibri"/>
      <scheme val="minor"/>
    </font>
    <font>
      <sz val="12.0"/>
      <color theme="1"/>
      <name val="Calibri"/>
    </font>
    <font>
      <sz val="12.0"/>
      <color rgb="FF000000"/>
      <name val="Calibri"/>
    </font>
    <font>
      <b/>
      <sz val="12.0"/>
      <color rgb="FFFF0000"/>
      <name val="游ゴシック"/>
    </font>
    <font>
      <sz val="11.0"/>
      <color theme="1"/>
      <name val="游ゴシック"/>
    </font>
    <font>
      <sz val="11.0"/>
      <color rgb="FF000000"/>
      <name val="游ゴシック"/>
    </font>
    <font>
      <sz val="12.0"/>
      <color rgb="FF0432FF"/>
      <name val="游ゴシック"/>
    </font>
  </fonts>
  <fills count="4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  <fill>
      <patternFill patternType="solid">
        <fgColor rgb="FFD8D8D8"/>
        <bgColor rgb="FFD8D8D8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readingOrder="0"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readingOrder="0" vertical="center"/>
    </xf>
    <xf borderId="0" fillId="0" fontId="4" numFmtId="0" xfId="0" applyAlignment="1" applyFont="1">
      <alignment readingOrder="0" vertical="center"/>
    </xf>
    <xf borderId="0" fillId="0" fontId="4" numFmtId="0" xfId="0" applyAlignment="1" applyFont="1">
      <alignment vertical="center"/>
    </xf>
    <xf borderId="0" fillId="0" fontId="2" numFmtId="0" xfId="0" applyAlignment="1" applyFont="1">
      <alignment readingOrder="0" vertical="center"/>
    </xf>
    <xf borderId="0" fillId="0" fontId="1" numFmtId="0" xfId="0" applyAlignment="1" applyFont="1">
      <alignment vertical="center"/>
    </xf>
    <xf borderId="0" fillId="0" fontId="5" numFmtId="0" xfId="0" applyAlignment="1" applyFont="1">
      <alignment readingOrder="0" vertical="center"/>
    </xf>
    <xf borderId="1" fillId="2" fontId="1" numFmtId="0" xfId="0" applyAlignment="1" applyBorder="1" applyFill="1" applyFont="1">
      <alignment vertical="center"/>
    </xf>
    <xf borderId="0" fillId="0" fontId="6" numFmtId="0" xfId="0" applyAlignment="1" applyFont="1">
      <alignment vertical="center"/>
    </xf>
    <xf borderId="1" fillId="2" fontId="2" numFmtId="0" xfId="0" applyAlignment="1" applyBorder="1" applyFont="1">
      <alignment vertical="center"/>
    </xf>
    <xf borderId="0" fillId="0" fontId="7" numFmtId="0" xfId="0" applyAlignment="1" applyFont="1">
      <alignment readingOrder="0" vertical="center"/>
    </xf>
    <xf borderId="0" fillId="0" fontId="4" numFmtId="3" xfId="0" applyAlignment="1" applyFont="1" applyNumberFormat="1">
      <alignment vertical="center"/>
    </xf>
    <xf borderId="0" fillId="0" fontId="8" numFmtId="0" xfId="0" applyAlignment="1" applyFont="1">
      <alignment vertical="center"/>
    </xf>
    <xf borderId="1" fillId="3" fontId="1" numFmtId="0" xfId="0" applyAlignment="1" applyBorder="1" applyFill="1" applyFont="1">
      <alignment vertical="center"/>
    </xf>
    <xf borderId="1" fillId="3" fontId="4" numFmtId="0" xfId="0" applyAlignment="1" applyBorder="1" applyFont="1">
      <alignment vertical="center"/>
    </xf>
    <xf borderId="0" fillId="0" fontId="4" numFmtId="3" xfId="0" applyAlignment="1" applyFont="1" applyNumberFormat="1">
      <alignment readingOrder="0" vertical="center"/>
    </xf>
    <xf borderId="0" fillId="0" fontId="9" numFmtId="0" xfId="0" applyAlignment="1" applyFont="1">
      <alignment readingOrder="0" vertical="center"/>
    </xf>
    <xf borderId="0" fillId="0" fontId="10" numFmtId="3" xfId="0" applyAlignment="1" applyFont="1" applyNumberFormat="1">
      <alignment horizontal="right" readingOrder="0" vertical="center"/>
    </xf>
    <xf borderId="0" fillId="0" fontId="10" numFmtId="0" xfId="0" applyAlignment="1" applyFont="1">
      <alignment readingOrder="0" vertical="center"/>
    </xf>
    <xf borderId="0" fillId="0" fontId="1" numFmtId="3" xfId="0" applyAlignment="1" applyFont="1" applyNumberFormat="1">
      <alignment vertical="center"/>
    </xf>
    <xf borderId="1" fillId="3" fontId="2" numFmtId="0" xfId="0" applyAlignment="1" applyBorder="1" applyFont="1">
      <alignment vertical="center"/>
    </xf>
    <xf borderId="0" fillId="0" fontId="11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51.44"/>
    <col customWidth="1" min="2" max="2" width="11.89"/>
    <col customWidth="1" min="3" max="3" width="8.67"/>
    <col customWidth="1" min="4" max="4" width="8.11"/>
    <col customWidth="1" min="5" max="5" width="7.0"/>
    <col customWidth="1" min="6" max="6" width="12.67"/>
    <col customWidth="1" min="7" max="7" width="129.11"/>
    <col customWidth="1" min="8" max="8" width="17.22"/>
    <col customWidth="1" min="9" max="9" width="6.78"/>
    <col customWidth="1" min="10" max="10" width="11.44"/>
    <col customWidth="1" min="11" max="27" width="5.0"/>
  </cols>
  <sheetData>
    <row r="1" ht="19.5" customHeight="1">
      <c r="A1" s="1" t="s">
        <v>0</v>
      </c>
      <c r="B1" s="1" t="s">
        <v>1</v>
      </c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19.5" customHeight="1">
      <c r="A2" s="2"/>
      <c r="B2" s="2"/>
      <c r="C2" s="4" t="s">
        <v>2</v>
      </c>
      <c r="D2" s="5"/>
      <c r="E2" s="5"/>
      <c r="F2" s="6" t="s">
        <v>3</v>
      </c>
      <c r="G2" s="2"/>
      <c r="H2" s="4" t="s">
        <v>4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ht="19.5" customHeight="1">
      <c r="A3" s="7" t="s">
        <v>5</v>
      </c>
      <c r="B3" s="2"/>
      <c r="C3" s="5">
        <v>3000.0</v>
      </c>
      <c r="D3" s="5">
        <v>3000.0</v>
      </c>
      <c r="E3" s="5">
        <v>500.0</v>
      </c>
      <c r="F3" s="8" t="s">
        <v>6</v>
      </c>
      <c r="G3" s="4"/>
      <c r="H3" s="5">
        <f>SUM(F5:F40)</f>
        <v>120500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ht="19.5" customHeight="1">
      <c r="A4" s="9" t="s">
        <v>7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ht="19.5" customHeight="1">
      <c r="A5" s="7" t="s">
        <v>15</v>
      </c>
      <c r="B5" s="7">
        <f t="shared" ref="B5:B27" si="1">SUM(C5:E5)</f>
        <v>0</v>
      </c>
      <c r="C5" s="7">
        <v>0.0</v>
      </c>
      <c r="D5" s="7">
        <v>0.0</v>
      </c>
      <c r="E5" s="7">
        <v>0.0</v>
      </c>
      <c r="F5" s="5">
        <f t="shared" ref="F5:F27" si="2">$C$3*C5+$D$3*D5+$E$3*E5</f>
        <v>0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ht="19.5" customHeight="1">
      <c r="A6" s="7" t="s">
        <v>16</v>
      </c>
      <c r="B6" s="7">
        <f t="shared" si="1"/>
        <v>3</v>
      </c>
      <c r="C6" s="1">
        <v>1.0</v>
      </c>
      <c r="D6" s="7">
        <v>1.0</v>
      </c>
      <c r="E6" s="6">
        <v>1.0</v>
      </c>
      <c r="F6" s="5">
        <f t="shared" si="2"/>
        <v>6500</v>
      </c>
      <c r="G6" s="4" t="s">
        <v>17</v>
      </c>
      <c r="H6" s="7" t="s">
        <v>18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ht="19.5" customHeight="1">
      <c r="A7" s="7" t="s">
        <v>19</v>
      </c>
      <c r="B7" s="7">
        <f t="shared" si="1"/>
        <v>4</v>
      </c>
      <c r="C7" s="7">
        <v>1.0</v>
      </c>
      <c r="D7" s="7">
        <v>3.0</v>
      </c>
      <c r="E7" s="7">
        <v>0.0</v>
      </c>
      <c r="F7" s="5">
        <f t="shared" si="2"/>
        <v>12000</v>
      </c>
      <c r="G7" s="7" t="s">
        <v>20</v>
      </c>
      <c r="H7" s="7" t="s">
        <v>21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ht="19.5" customHeight="1">
      <c r="A8" s="7" t="s">
        <v>22</v>
      </c>
      <c r="B8" s="7">
        <f t="shared" si="1"/>
        <v>0</v>
      </c>
      <c r="C8" s="7">
        <v>0.0</v>
      </c>
      <c r="D8" s="7">
        <v>0.0</v>
      </c>
      <c r="E8" s="7">
        <v>0.0</v>
      </c>
      <c r="F8" s="5">
        <f t="shared" si="2"/>
        <v>0</v>
      </c>
      <c r="G8" s="7"/>
      <c r="H8" s="2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ht="19.5" customHeight="1">
      <c r="A9" s="7" t="s">
        <v>23</v>
      </c>
      <c r="B9" s="7">
        <f t="shared" si="1"/>
        <v>5</v>
      </c>
      <c r="C9" s="7">
        <v>1.0</v>
      </c>
      <c r="D9" s="7">
        <v>2.0</v>
      </c>
      <c r="E9" s="7">
        <v>2.0</v>
      </c>
      <c r="F9" s="5">
        <f t="shared" si="2"/>
        <v>10000</v>
      </c>
      <c r="G9" s="7" t="s">
        <v>24</v>
      </c>
      <c r="H9" s="7" t="s">
        <v>25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ht="19.5" customHeight="1">
      <c r="A10" s="7" t="s">
        <v>26</v>
      </c>
      <c r="B10" s="7">
        <f t="shared" si="1"/>
        <v>5</v>
      </c>
      <c r="C10" s="7">
        <v>1.0</v>
      </c>
      <c r="D10" s="1">
        <v>3.0</v>
      </c>
      <c r="E10" s="7">
        <v>1.0</v>
      </c>
      <c r="F10" s="5">
        <f t="shared" si="2"/>
        <v>12500</v>
      </c>
      <c r="G10" s="1" t="s">
        <v>27</v>
      </c>
      <c r="H10" s="7" t="s">
        <v>28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ht="19.5" customHeight="1">
      <c r="A11" s="7" t="s">
        <v>29</v>
      </c>
      <c r="B11" s="7">
        <f t="shared" si="1"/>
        <v>1</v>
      </c>
      <c r="C11" s="7">
        <v>0.0</v>
      </c>
      <c r="D11" s="7">
        <v>1.0</v>
      </c>
      <c r="E11" s="7">
        <v>0.0</v>
      </c>
      <c r="F11" s="5">
        <f t="shared" si="2"/>
        <v>3000</v>
      </c>
      <c r="G11" s="7" t="s">
        <v>30</v>
      </c>
      <c r="H11" s="2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ht="19.5" customHeight="1">
      <c r="A12" s="7" t="s">
        <v>31</v>
      </c>
      <c r="B12" s="7">
        <f t="shared" si="1"/>
        <v>1</v>
      </c>
      <c r="C12" s="7">
        <v>0.0</v>
      </c>
      <c r="D12" s="1">
        <v>1.0</v>
      </c>
      <c r="E12" s="7">
        <v>0.0</v>
      </c>
      <c r="F12" s="5">
        <f t="shared" si="2"/>
        <v>3000</v>
      </c>
      <c r="G12" s="1" t="s">
        <v>32</v>
      </c>
      <c r="H12" s="7" t="s">
        <v>33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ht="19.5" customHeight="1">
      <c r="A13" s="7" t="s">
        <v>34</v>
      </c>
      <c r="B13" s="7">
        <f t="shared" si="1"/>
        <v>2</v>
      </c>
      <c r="C13" s="7">
        <v>0.0</v>
      </c>
      <c r="D13" s="7">
        <v>2.0</v>
      </c>
      <c r="E13" s="7">
        <v>0.0</v>
      </c>
      <c r="F13" s="5">
        <f t="shared" si="2"/>
        <v>6000</v>
      </c>
      <c r="G13" s="7" t="s">
        <v>35</v>
      </c>
      <c r="H13" s="2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ht="19.5" customHeight="1">
      <c r="A14" s="7" t="s">
        <v>36</v>
      </c>
      <c r="B14" s="7">
        <f t="shared" si="1"/>
        <v>1</v>
      </c>
      <c r="C14" s="7">
        <v>1.0</v>
      </c>
      <c r="D14" s="7">
        <v>0.0</v>
      </c>
      <c r="E14" s="7">
        <v>0.0</v>
      </c>
      <c r="F14" s="5">
        <f t="shared" si="2"/>
        <v>3000</v>
      </c>
      <c r="G14" s="7" t="s">
        <v>37</v>
      </c>
      <c r="H14" s="7" t="s">
        <v>33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ht="19.5" customHeight="1">
      <c r="A15" s="7" t="s">
        <v>38</v>
      </c>
      <c r="B15" s="7">
        <f t="shared" si="1"/>
        <v>0</v>
      </c>
      <c r="C15" s="7">
        <v>0.0</v>
      </c>
      <c r="D15" s="7">
        <v>0.0</v>
      </c>
      <c r="E15" s="7">
        <v>0.0</v>
      </c>
      <c r="F15" s="5">
        <f t="shared" si="2"/>
        <v>0</v>
      </c>
      <c r="G15" s="7"/>
      <c r="H15" s="2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ht="19.5" customHeight="1">
      <c r="A16" s="7" t="s">
        <v>39</v>
      </c>
      <c r="B16" s="7">
        <f t="shared" si="1"/>
        <v>5</v>
      </c>
      <c r="C16" s="7">
        <v>1.0</v>
      </c>
      <c r="D16" s="7">
        <v>2.0</v>
      </c>
      <c r="E16" s="7">
        <v>2.0</v>
      </c>
      <c r="F16" s="5">
        <f t="shared" si="2"/>
        <v>10000</v>
      </c>
      <c r="G16" s="7" t="s">
        <v>40</v>
      </c>
      <c r="H16" s="7" t="s">
        <v>41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ht="19.5" customHeight="1">
      <c r="A17" s="7" t="s">
        <v>42</v>
      </c>
      <c r="B17" s="7">
        <f t="shared" si="1"/>
        <v>0</v>
      </c>
      <c r="C17" s="7">
        <v>0.0</v>
      </c>
      <c r="D17" s="7">
        <v>0.0</v>
      </c>
      <c r="E17" s="7">
        <v>0.0</v>
      </c>
      <c r="F17" s="5">
        <f t="shared" si="2"/>
        <v>0</v>
      </c>
      <c r="G17" s="7"/>
      <c r="H17" s="2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ht="19.5" customHeight="1">
      <c r="A18" s="7" t="s">
        <v>43</v>
      </c>
      <c r="B18" s="7">
        <f t="shared" si="1"/>
        <v>3</v>
      </c>
      <c r="C18" s="7">
        <v>1.0</v>
      </c>
      <c r="D18" s="7">
        <v>1.0</v>
      </c>
      <c r="E18" s="7">
        <v>1.0</v>
      </c>
      <c r="F18" s="5">
        <f t="shared" si="2"/>
        <v>6500</v>
      </c>
      <c r="G18" s="1" t="s">
        <v>44</v>
      </c>
      <c r="H18" s="7" t="s">
        <v>28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ht="19.5" customHeight="1">
      <c r="A19" s="7" t="s">
        <v>45</v>
      </c>
      <c r="B19" s="7">
        <f t="shared" si="1"/>
        <v>2</v>
      </c>
      <c r="C19" s="7">
        <v>1.0</v>
      </c>
      <c r="D19" s="1">
        <v>1.0</v>
      </c>
      <c r="E19" s="7">
        <v>0.0</v>
      </c>
      <c r="F19" s="5">
        <f t="shared" si="2"/>
        <v>6000</v>
      </c>
      <c r="G19" s="1" t="s">
        <v>46</v>
      </c>
      <c r="H19" s="7" t="s">
        <v>47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ht="19.5" customHeight="1">
      <c r="A20" s="7" t="s">
        <v>48</v>
      </c>
      <c r="B20" s="7">
        <f t="shared" si="1"/>
        <v>0</v>
      </c>
      <c r="C20" s="7">
        <v>0.0</v>
      </c>
      <c r="D20" s="7">
        <v>0.0</v>
      </c>
      <c r="E20" s="7">
        <v>0.0</v>
      </c>
      <c r="F20" s="5">
        <f t="shared" si="2"/>
        <v>0</v>
      </c>
      <c r="G20" s="7"/>
      <c r="H20" s="2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ht="15.0" customHeight="1">
      <c r="A21" s="10" t="s">
        <v>49</v>
      </c>
      <c r="B21" s="7">
        <f t="shared" si="1"/>
        <v>0</v>
      </c>
      <c r="C21" s="7">
        <v>0.0</v>
      </c>
      <c r="D21" s="7">
        <v>0.0</v>
      </c>
      <c r="E21" s="7">
        <v>0.0</v>
      </c>
      <c r="F21" s="5">
        <f t="shared" si="2"/>
        <v>0</v>
      </c>
      <c r="G21" s="7"/>
      <c r="H21" s="2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ht="19.5" customHeight="1">
      <c r="A22" s="5" t="s">
        <v>50</v>
      </c>
      <c r="B22" s="5">
        <f t="shared" si="1"/>
        <v>1</v>
      </c>
      <c r="C22" s="5">
        <v>0.0</v>
      </c>
      <c r="D22" s="5">
        <v>1.0</v>
      </c>
      <c r="E22" s="5">
        <v>0.0</v>
      </c>
      <c r="F22" s="5">
        <f t="shared" si="2"/>
        <v>3000</v>
      </c>
      <c r="G22" s="5" t="s">
        <v>51</v>
      </c>
      <c r="H22" s="2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ht="19.5" customHeight="1">
      <c r="A23" s="7" t="s">
        <v>52</v>
      </c>
      <c r="B23" s="7">
        <f t="shared" si="1"/>
        <v>3</v>
      </c>
      <c r="C23" s="7">
        <v>0.0</v>
      </c>
      <c r="D23" s="7">
        <v>2.0</v>
      </c>
      <c r="E23" s="7">
        <v>1.0</v>
      </c>
      <c r="F23" s="5">
        <f t="shared" si="2"/>
        <v>6500</v>
      </c>
      <c r="G23" s="7" t="s">
        <v>53</v>
      </c>
      <c r="H23" s="7" t="s">
        <v>54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ht="19.5" customHeight="1">
      <c r="A24" s="7" t="s">
        <v>55</v>
      </c>
      <c r="B24" s="7">
        <f t="shared" si="1"/>
        <v>0</v>
      </c>
      <c r="C24" s="7">
        <v>0.0</v>
      </c>
      <c r="D24" s="7">
        <v>0.0</v>
      </c>
      <c r="E24" s="7">
        <v>0.0</v>
      </c>
      <c r="F24" s="5">
        <f t="shared" si="2"/>
        <v>0</v>
      </c>
      <c r="G24" s="7"/>
      <c r="H24" s="2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ht="19.5" customHeight="1">
      <c r="A25" s="7" t="s">
        <v>56</v>
      </c>
      <c r="B25" s="7">
        <f t="shared" si="1"/>
        <v>0</v>
      </c>
      <c r="C25" s="7">
        <v>0.0</v>
      </c>
      <c r="D25" s="7">
        <v>0.0</v>
      </c>
      <c r="E25" s="7">
        <v>0.0</v>
      </c>
      <c r="F25" s="5">
        <f t="shared" si="2"/>
        <v>0</v>
      </c>
      <c r="G25" s="7"/>
      <c r="H25" s="2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ht="19.5" customHeight="1">
      <c r="A26" s="7" t="s">
        <v>57</v>
      </c>
      <c r="B26" s="7">
        <f t="shared" si="1"/>
        <v>1</v>
      </c>
      <c r="C26" s="7">
        <v>0.0</v>
      </c>
      <c r="D26" s="7">
        <v>1.0</v>
      </c>
      <c r="E26" s="7">
        <v>0.0</v>
      </c>
      <c r="F26" s="5">
        <f t="shared" si="2"/>
        <v>3000</v>
      </c>
      <c r="G26" s="7" t="s">
        <v>58</v>
      </c>
      <c r="H26" s="7" t="s">
        <v>33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ht="19.5" customHeight="1">
      <c r="A27" s="7" t="s">
        <v>59</v>
      </c>
      <c r="B27" s="7">
        <f t="shared" si="1"/>
        <v>1</v>
      </c>
      <c r="C27" s="7">
        <v>0.0</v>
      </c>
      <c r="D27" s="7">
        <v>1.0</v>
      </c>
      <c r="E27" s="7">
        <v>0.0</v>
      </c>
      <c r="F27" s="5">
        <f t="shared" si="2"/>
        <v>3000</v>
      </c>
      <c r="G27" s="7" t="s">
        <v>60</v>
      </c>
      <c r="H27" s="2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ht="19.5" customHeight="1">
      <c r="A28" s="9" t="s">
        <v>61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ht="19.5" customHeight="1">
      <c r="A29" s="7" t="s">
        <v>62</v>
      </c>
      <c r="B29" s="7">
        <f t="shared" ref="B29:B40" si="3">SUM(C29:E29)</f>
        <v>1</v>
      </c>
      <c r="C29" s="7">
        <v>0.0</v>
      </c>
      <c r="D29" s="7">
        <v>1.0</v>
      </c>
      <c r="E29" s="7">
        <v>0.0</v>
      </c>
      <c r="F29" s="5">
        <f t="shared" ref="F29:F40" si="4">$C$3*C29+$D$3*D29+$E$3*E29</f>
        <v>3000</v>
      </c>
      <c r="G29" s="7" t="s">
        <v>63</v>
      </c>
      <c r="H29" s="2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ht="19.5" customHeight="1">
      <c r="A30" s="7" t="s">
        <v>64</v>
      </c>
      <c r="B30" s="7">
        <f t="shared" si="3"/>
        <v>2</v>
      </c>
      <c r="C30" s="7">
        <v>0.0</v>
      </c>
      <c r="D30" s="7">
        <v>2.0</v>
      </c>
      <c r="E30" s="7">
        <v>0.0</v>
      </c>
      <c r="F30" s="5">
        <f t="shared" si="4"/>
        <v>6000</v>
      </c>
      <c r="G30" s="7" t="s">
        <v>65</v>
      </c>
      <c r="H30" s="2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ht="19.5" customHeight="1">
      <c r="A31" s="7" t="s">
        <v>66</v>
      </c>
      <c r="B31" s="7">
        <f t="shared" si="3"/>
        <v>1</v>
      </c>
      <c r="C31" s="7">
        <v>0.0</v>
      </c>
      <c r="D31" s="7">
        <v>0.0</v>
      </c>
      <c r="E31" s="7">
        <v>1.0</v>
      </c>
      <c r="F31" s="5">
        <f t="shared" si="4"/>
        <v>500</v>
      </c>
      <c r="G31" s="7" t="s">
        <v>67</v>
      </c>
      <c r="H31" s="7" t="s">
        <v>28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ht="19.5" customHeight="1">
      <c r="A32" s="7" t="s">
        <v>68</v>
      </c>
      <c r="B32" s="7">
        <f t="shared" si="3"/>
        <v>1</v>
      </c>
      <c r="C32" s="1">
        <v>0.0</v>
      </c>
      <c r="D32" s="1">
        <v>0.0</v>
      </c>
      <c r="E32" s="7">
        <v>1.0</v>
      </c>
      <c r="F32" s="5">
        <f t="shared" si="4"/>
        <v>500</v>
      </c>
      <c r="G32" s="1" t="s">
        <v>69</v>
      </c>
      <c r="H32" s="1" t="s">
        <v>54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ht="19.5" customHeight="1">
      <c r="A33" s="1" t="s">
        <v>70</v>
      </c>
      <c r="B33" s="7">
        <f t="shared" si="3"/>
        <v>0</v>
      </c>
      <c r="C33" s="6">
        <v>0.0</v>
      </c>
      <c r="D33" s="1">
        <v>0.0</v>
      </c>
      <c r="E33" s="1">
        <v>0.0</v>
      </c>
      <c r="F33" s="2">
        <f t="shared" si="4"/>
        <v>0</v>
      </c>
      <c r="G33" s="6" t="s">
        <v>71</v>
      </c>
      <c r="H33" s="1" t="s">
        <v>33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ht="19.5" customHeight="1">
      <c r="A34" s="7" t="s">
        <v>72</v>
      </c>
      <c r="B34" s="7">
        <f t="shared" si="3"/>
        <v>1</v>
      </c>
      <c r="C34" s="7">
        <v>0.0</v>
      </c>
      <c r="D34" s="7">
        <v>1.0</v>
      </c>
      <c r="E34" s="7">
        <v>0.0</v>
      </c>
      <c r="F34" s="5">
        <f t="shared" si="4"/>
        <v>3000</v>
      </c>
      <c r="G34" s="7" t="s">
        <v>73</v>
      </c>
      <c r="H34" s="12" t="s">
        <v>33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ht="19.5" customHeight="1">
      <c r="A35" s="7" t="s">
        <v>74</v>
      </c>
      <c r="B35" s="7">
        <f t="shared" si="3"/>
        <v>3</v>
      </c>
      <c r="C35" s="7">
        <v>0.0</v>
      </c>
      <c r="D35" s="7">
        <v>1.0</v>
      </c>
      <c r="E35" s="7">
        <v>2.0</v>
      </c>
      <c r="F35" s="5">
        <f t="shared" si="4"/>
        <v>4000</v>
      </c>
      <c r="G35" s="7" t="s">
        <v>75</v>
      </c>
      <c r="H35" s="7" t="s">
        <v>76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ht="19.5" customHeight="1">
      <c r="A36" s="7" t="s">
        <v>77</v>
      </c>
      <c r="B36" s="7">
        <f t="shared" si="3"/>
        <v>1</v>
      </c>
      <c r="C36" s="1">
        <v>1.0</v>
      </c>
      <c r="D36" s="7">
        <v>0.0</v>
      </c>
      <c r="E36" s="6">
        <v>0.0</v>
      </c>
      <c r="F36" s="5">
        <f t="shared" si="4"/>
        <v>3000</v>
      </c>
      <c r="G36" s="1" t="s">
        <v>78</v>
      </c>
      <c r="H36" s="7" t="s">
        <v>76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ht="19.5" customHeight="1">
      <c r="A37" s="7" t="s">
        <v>79</v>
      </c>
      <c r="B37" s="7">
        <f t="shared" si="3"/>
        <v>1</v>
      </c>
      <c r="C37" s="7">
        <v>0.0</v>
      </c>
      <c r="D37" s="7">
        <v>1.0</v>
      </c>
      <c r="E37" s="7">
        <v>0.0</v>
      </c>
      <c r="F37" s="5">
        <f t="shared" si="4"/>
        <v>3000</v>
      </c>
      <c r="G37" s="7" t="s">
        <v>80</v>
      </c>
      <c r="H37" s="7" t="s">
        <v>33</v>
      </c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ht="19.5" customHeight="1">
      <c r="A38" s="7" t="s">
        <v>81</v>
      </c>
      <c r="B38" s="7">
        <f t="shared" si="3"/>
        <v>0</v>
      </c>
      <c r="C38" s="6">
        <v>0.0</v>
      </c>
      <c r="D38" s="6">
        <v>0.0</v>
      </c>
      <c r="E38" s="7">
        <v>0.0</v>
      </c>
      <c r="F38" s="2">
        <f t="shared" si="4"/>
        <v>0</v>
      </c>
      <c r="G38" s="6" t="s">
        <v>82</v>
      </c>
      <c r="H38" s="7" t="s">
        <v>33</v>
      </c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ht="19.5" customHeight="1">
      <c r="A39" s="7" t="s">
        <v>83</v>
      </c>
      <c r="B39" s="7">
        <f t="shared" si="3"/>
        <v>1</v>
      </c>
      <c r="C39" s="7">
        <v>0.0</v>
      </c>
      <c r="D39" s="7">
        <v>1.0</v>
      </c>
      <c r="E39" s="7">
        <v>0.0</v>
      </c>
      <c r="F39" s="5">
        <f t="shared" si="4"/>
        <v>3000</v>
      </c>
      <c r="G39" s="7" t="s">
        <v>84</v>
      </c>
      <c r="H39" s="7" t="s">
        <v>33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ht="19.5" customHeight="1">
      <c r="A40" s="1" t="s">
        <v>85</v>
      </c>
      <c r="B40" s="7">
        <f t="shared" si="3"/>
        <v>1</v>
      </c>
      <c r="C40" s="7">
        <v>0.0</v>
      </c>
      <c r="D40" s="1">
        <v>0.0</v>
      </c>
      <c r="E40" s="1">
        <v>1.0</v>
      </c>
      <c r="F40" s="5">
        <f t="shared" si="4"/>
        <v>500</v>
      </c>
      <c r="G40" s="4" t="s">
        <v>86</v>
      </c>
      <c r="H40" s="7" t="s">
        <v>33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ht="19.5" customHeight="1">
      <c r="A41" s="9" t="s">
        <v>87</v>
      </c>
      <c r="B41" s="9">
        <f t="shared" ref="B41:E41" si="5">SUM(B5:B40)</f>
        <v>51</v>
      </c>
      <c r="C41" s="9">
        <f t="shared" si="5"/>
        <v>9</v>
      </c>
      <c r="D41" s="9">
        <f t="shared" si="5"/>
        <v>29</v>
      </c>
      <c r="E41" s="9">
        <f t="shared" si="5"/>
        <v>13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ht="19.5" customHeight="1">
      <c r="A42" s="7" t="s">
        <v>88</v>
      </c>
      <c r="B42" s="2"/>
      <c r="C42" s="2"/>
      <c r="D42" s="2"/>
      <c r="E42" s="2"/>
      <c r="F42" s="13">
        <v>10378.0</v>
      </c>
      <c r="G42" s="5" t="s">
        <v>89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ht="19.5" customHeight="1">
      <c r="A43" s="9" t="s">
        <v>90</v>
      </c>
      <c r="B43" s="11"/>
      <c r="C43" s="11"/>
      <c r="D43" s="11"/>
      <c r="E43" s="11"/>
      <c r="F43" s="9">
        <f>SUM(F5:F42)</f>
        <v>130878</v>
      </c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ht="19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ht="19.5" customHeight="1">
      <c r="A45" s="14"/>
      <c r="B45" s="2"/>
      <c r="C45" s="2"/>
      <c r="D45" s="2"/>
      <c r="E45" s="2"/>
      <c r="F45" s="6" t="s">
        <v>91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ht="19.5" customHeight="1">
      <c r="A46" s="7" t="s">
        <v>92</v>
      </c>
      <c r="B46" s="2"/>
      <c r="C46" s="2"/>
      <c r="D46" s="2"/>
      <c r="E46" s="2"/>
      <c r="F46" s="7" t="s">
        <v>93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ht="19.5" customHeight="1">
      <c r="A47" s="15" t="s">
        <v>94</v>
      </c>
      <c r="B47" s="16" t="s">
        <v>95</v>
      </c>
      <c r="C47" s="16" t="s">
        <v>96</v>
      </c>
      <c r="D47" s="16"/>
      <c r="E47" s="16"/>
      <c r="F47" s="16" t="s">
        <v>97</v>
      </c>
      <c r="G47" s="15" t="s">
        <v>98</v>
      </c>
      <c r="H47" s="15" t="s">
        <v>99</v>
      </c>
      <c r="I47" s="15" t="s">
        <v>100</v>
      </c>
      <c r="J47" s="15" t="s">
        <v>101</v>
      </c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ht="19.5" customHeight="1">
      <c r="A48" s="7" t="s">
        <v>102</v>
      </c>
      <c r="B48" s="17">
        <v>98.0</v>
      </c>
      <c r="C48" s="5">
        <v>3.0</v>
      </c>
      <c r="D48" s="5"/>
      <c r="E48" s="5"/>
      <c r="F48" s="5">
        <f t="shared" ref="F48:F54" si="6">B48*C48</f>
        <v>294</v>
      </c>
      <c r="G48" s="2"/>
      <c r="H48" s="2"/>
      <c r="I48" s="2"/>
      <c r="J48" s="7" t="s">
        <v>103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ht="19.5" customHeight="1">
      <c r="A49" s="7" t="s">
        <v>104</v>
      </c>
      <c r="B49" s="17">
        <v>89.0</v>
      </c>
      <c r="C49" s="5">
        <v>4.0</v>
      </c>
      <c r="D49" s="5"/>
      <c r="E49" s="5"/>
      <c r="F49" s="5">
        <f t="shared" si="6"/>
        <v>356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ht="19.5" customHeight="1">
      <c r="A50" s="7" t="s">
        <v>105</v>
      </c>
      <c r="B50" s="17">
        <v>129.0</v>
      </c>
      <c r="C50" s="5">
        <v>1.0</v>
      </c>
      <c r="D50" s="5"/>
      <c r="E50" s="5"/>
      <c r="F50" s="5">
        <f t="shared" si="6"/>
        <v>129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ht="19.5" customHeight="1">
      <c r="A51" s="7" t="s">
        <v>106</v>
      </c>
      <c r="B51" s="4">
        <v>159.0</v>
      </c>
      <c r="C51" s="5">
        <v>2.0</v>
      </c>
      <c r="D51" s="5"/>
      <c r="E51" s="5"/>
      <c r="F51" s="5">
        <f t="shared" si="6"/>
        <v>318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ht="21.0" customHeight="1">
      <c r="A52" s="18" t="s">
        <v>107</v>
      </c>
      <c r="B52" s="19">
        <v>388.0</v>
      </c>
      <c r="C52" s="5">
        <v>1.0</v>
      </c>
      <c r="D52" s="5"/>
      <c r="E52" s="5"/>
      <c r="F52" s="5">
        <f t="shared" si="6"/>
        <v>388</v>
      </c>
      <c r="G52" s="4" t="s">
        <v>108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ht="19.5" customHeight="1">
      <c r="A53" s="7" t="s">
        <v>109</v>
      </c>
      <c r="B53" s="7">
        <v>499.0</v>
      </c>
      <c r="C53" s="1">
        <v>2.0</v>
      </c>
      <c r="D53" s="7"/>
      <c r="E53" s="7"/>
      <c r="F53" s="7">
        <f t="shared" si="6"/>
        <v>998</v>
      </c>
      <c r="G53" s="7" t="s">
        <v>110</v>
      </c>
      <c r="H53" s="7" t="s">
        <v>111</v>
      </c>
      <c r="I53" s="7" t="s">
        <v>112</v>
      </c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ht="19.5" customHeight="1">
      <c r="A54" s="7" t="s">
        <v>113</v>
      </c>
      <c r="B54" s="4">
        <f>2754+1728</f>
        <v>4482</v>
      </c>
      <c r="C54" s="5">
        <v>1.0</v>
      </c>
      <c r="D54" s="2"/>
      <c r="E54" s="2"/>
      <c r="F54" s="5">
        <f t="shared" si="6"/>
        <v>4482</v>
      </c>
      <c r="G54" s="4" t="s">
        <v>114</v>
      </c>
      <c r="H54" s="4" t="s">
        <v>115</v>
      </c>
      <c r="I54" s="7" t="s">
        <v>112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ht="19.5" customHeight="1">
      <c r="A55" s="15" t="s">
        <v>116</v>
      </c>
      <c r="B55" s="15" t="s">
        <v>117</v>
      </c>
      <c r="C55" s="15" t="s">
        <v>118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ht="21.0" customHeight="1">
      <c r="A56" s="4" t="s">
        <v>119</v>
      </c>
      <c r="B56" s="17">
        <v>71800.0</v>
      </c>
      <c r="C56" s="5">
        <v>1.0</v>
      </c>
      <c r="D56" s="5"/>
      <c r="E56" s="5"/>
      <c r="F56" s="5">
        <f t="shared" ref="F56:F57" si="7">B56*C56</f>
        <v>71800</v>
      </c>
      <c r="G56" s="4" t="s">
        <v>120</v>
      </c>
      <c r="H56" s="5" t="s">
        <v>121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ht="21.0" customHeight="1">
      <c r="A57" s="4" t="s">
        <v>122</v>
      </c>
      <c r="B57" s="17">
        <v>5400.0</v>
      </c>
      <c r="C57" s="4">
        <v>4.0</v>
      </c>
      <c r="D57" s="7"/>
      <c r="E57" s="7"/>
      <c r="F57" s="5">
        <f t="shared" si="7"/>
        <v>21600</v>
      </c>
      <c r="G57" s="1" t="s">
        <v>123</v>
      </c>
      <c r="H57" s="4" t="s">
        <v>124</v>
      </c>
      <c r="I57" s="7" t="s">
        <v>112</v>
      </c>
      <c r="J57" s="4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ht="21.0" customHeight="1">
      <c r="A58" s="18" t="s">
        <v>125</v>
      </c>
      <c r="B58" s="19">
        <v>10946.0</v>
      </c>
      <c r="C58" s="5">
        <v>1.0</v>
      </c>
      <c r="D58" s="5"/>
      <c r="E58" s="5"/>
      <c r="F58" s="4">
        <v>10946.0</v>
      </c>
      <c r="G58" s="20" t="s">
        <v>126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ht="21.0" customHeight="1">
      <c r="A59" s="18" t="s">
        <v>127</v>
      </c>
      <c r="B59" s="19">
        <v>1280.0</v>
      </c>
      <c r="C59" s="5">
        <v>1.0</v>
      </c>
      <c r="D59" s="5"/>
      <c r="E59" s="5"/>
      <c r="F59" s="5">
        <f t="shared" ref="F59:F63" si="8">B59*C59</f>
        <v>1280</v>
      </c>
      <c r="G59" s="20" t="s">
        <v>128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ht="21.0" customHeight="1">
      <c r="A60" s="7" t="s">
        <v>129</v>
      </c>
      <c r="B60" s="21">
        <v>99.0</v>
      </c>
      <c r="C60" s="7">
        <v>8.0</v>
      </c>
      <c r="D60" s="7"/>
      <c r="E60" s="7"/>
      <c r="F60" s="7">
        <f t="shared" si="8"/>
        <v>792</v>
      </c>
      <c r="G60" s="7" t="s">
        <v>130</v>
      </c>
      <c r="H60" s="7" t="s">
        <v>131</v>
      </c>
      <c r="I60" s="7" t="s">
        <v>112</v>
      </c>
      <c r="J60" s="7" t="s">
        <v>132</v>
      </c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ht="21.0" customHeight="1">
      <c r="A61" s="7" t="s">
        <v>133</v>
      </c>
      <c r="B61" s="13">
        <v>328.0</v>
      </c>
      <c r="C61" s="5">
        <v>1.0</v>
      </c>
      <c r="D61" s="5"/>
      <c r="E61" s="5"/>
      <c r="F61" s="5">
        <f t="shared" si="8"/>
        <v>328</v>
      </c>
      <c r="G61" s="2"/>
      <c r="H61" s="5" t="s">
        <v>134</v>
      </c>
      <c r="I61" s="7" t="s">
        <v>112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ht="21.0" customHeight="1">
      <c r="A62" s="7" t="s">
        <v>135</v>
      </c>
      <c r="B62" s="21">
        <v>250.0</v>
      </c>
      <c r="C62" s="7">
        <v>1.0</v>
      </c>
      <c r="D62" s="7"/>
      <c r="E62" s="7"/>
      <c r="F62" s="7">
        <f t="shared" si="8"/>
        <v>250</v>
      </c>
      <c r="G62" s="7"/>
      <c r="H62" s="7" t="s">
        <v>111</v>
      </c>
      <c r="I62" s="7" t="s">
        <v>112</v>
      </c>
      <c r="J62" s="7" t="s">
        <v>136</v>
      </c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ht="21.0" customHeight="1">
      <c r="A63" s="7" t="s">
        <v>137</v>
      </c>
      <c r="B63" s="13">
        <v>284.0</v>
      </c>
      <c r="C63" s="5">
        <v>2.0</v>
      </c>
      <c r="D63" s="5"/>
      <c r="E63" s="5"/>
      <c r="F63" s="5">
        <f t="shared" si="8"/>
        <v>568</v>
      </c>
      <c r="G63" s="2"/>
      <c r="H63" s="5" t="s">
        <v>134</v>
      </c>
      <c r="I63" s="7" t="s">
        <v>112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ht="19.5" customHeight="1">
      <c r="A64" s="15" t="s">
        <v>138</v>
      </c>
      <c r="B64" s="15" t="s">
        <v>117</v>
      </c>
      <c r="C64" s="15" t="s">
        <v>139</v>
      </c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ht="21.0" customHeight="1">
      <c r="A65" s="7" t="s">
        <v>140</v>
      </c>
      <c r="B65" s="21">
        <v>5000.0</v>
      </c>
      <c r="C65" s="7">
        <v>2.0</v>
      </c>
      <c r="D65" s="2"/>
      <c r="E65" s="2"/>
      <c r="F65" s="7">
        <f>B65*C65</f>
        <v>10000</v>
      </c>
      <c r="G65" s="7" t="s">
        <v>141</v>
      </c>
      <c r="H65" s="7" t="s">
        <v>111</v>
      </c>
      <c r="I65" s="7" t="s">
        <v>112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ht="19.5" customHeight="1">
      <c r="A66" s="15" t="s">
        <v>142</v>
      </c>
      <c r="B66" s="22"/>
      <c r="C66" s="22"/>
      <c r="D66" s="22"/>
      <c r="E66" s="22"/>
      <c r="F66" s="16">
        <f>SUM(F48:F65)</f>
        <v>124529</v>
      </c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</row>
    <row r="67" ht="19.5" customHeight="1">
      <c r="A67" s="2"/>
      <c r="B67" s="2"/>
      <c r="C67" s="2"/>
      <c r="D67" s="2"/>
      <c r="E67" s="2" t="s">
        <v>143</v>
      </c>
      <c r="F67" s="5" t="s">
        <v>144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ht="19.5" customHeight="1">
      <c r="A68" s="23"/>
      <c r="B68" s="23" t="s">
        <v>145</v>
      </c>
      <c r="C68" s="23" t="s">
        <v>146</v>
      </c>
      <c r="D68" s="23" t="s">
        <v>147</v>
      </c>
      <c r="E68" s="7" t="s">
        <v>148</v>
      </c>
      <c r="F68" s="4">
        <f>SUM(F56,F48:F52,F58:F59)</f>
        <v>85511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ht="19.5" customHeight="1">
      <c r="A69" s="23" t="s">
        <v>149</v>
      </c>
      <c r="B69" s="23">
        <v>458.0</v>
      </c>
      <c r="C69" s="23">
        <f>B69*1.08</f>
        <v>494.64</v>
      </c>
      <c r="D69" s="23">
        <f>B69*1.1</f>
        <v>503.8</v>
      </c>
      <c r="E69" s="7" t="s">
        <v>112</v>
      </c>
      <c r="F69" s="5">
        <f>SUM(F53,F54,F57,F60:F63,F65)</f>
        <v>39018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ht="19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ht="19.5" customHeight="1">
      <c r="A71" s="2"/>
      <c r="B71" s="4" t="s">
        <v>150</v>
      </c>
      <c r="C71" s="5"/>
      <c r="D71" s="4"/>
      <c r="E71" s="5"/>
      <c r="F71" s="5">
        <f>H3-F69</f>
        <v>81482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ht="19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ht="19.5" customHeight="1">
      <c r="A73" s="2"/>
      <c r="B73" s="2"/>
      <c r="C73" s="2"/>
      <c r="D73" s="7" t="s">
        <v>151</v>
      </c>
      <c r="E73" s="7" t="s">
        <v>152</v>
      </c>
      <c r="F73" s="7">
        <f>F43-F66</f>
        <v>6349</v>
      </c>
      <c r="G73" s="6" t="s">
        <v>153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ht="19.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ht="19.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ht="19.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ht="19.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 ht="19.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ht="19.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ht="19.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 ht="19.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ht="19.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</row>
    <row r="83" ht="19.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ht="19.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ht="19.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ht="19.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 ht="19.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ht="19.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ht="19.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ht="19.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ht="19.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ht="19.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 ht="19.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ht="19.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ht="19.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ht="19.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ht="19.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ht="19.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 ht="19.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ht="19.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ht="19.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ht="19.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ht="19.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ht="19.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ht="19.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ht="19.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ht="19.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ht="19.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ht="19.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ht="19.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ht="19.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ht="19.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ht="19.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ht="19.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 ht="19.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ht="19.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ht="19.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</row>
    <row r="118" ht="19.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ht="19.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ht="19.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ht="19.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ht="19.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ht="19.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ht="19.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ht="19.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ht="19.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ht="19.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</row>
    <row r="128" ht="19.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ht="19.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ht="19.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ht="19.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ht="19.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ht="19.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ht="19.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ht="19.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ht="19.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ht="19.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ht="19.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ht="19.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ht="19.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ht="19.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ht="19.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</row>
    <row r="143" ht="19.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ht="19.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ht="19.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ht="19.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ht="19.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</row>
    <row r="148" ht="19.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ht="19.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ht="19.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ht="19.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ht="19.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</row>
    <row r="153" ht="19.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ht="19.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ht="19.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ht="19.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ht="19.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</row>
    <row r="158" ht="19.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ht="19.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ht="19.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</row>
    <row r="161" ht="19.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</row>
    <row r="162" ht="19.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ht="19.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ht="19.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</row>
    <row r="165" ht="19.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</row>
    <row r="166" ht="19.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</row>
    <row r="167" ht="19.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ht="19.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</row>
    <row r="169" ht="19.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ht="19.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ht="19.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</row>
    <row r="172" ht="19.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ht="19.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ht="19.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ht="19.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ht="19.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ht="19.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ht="19.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ht="19.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ht="19.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ht="19.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ht="19.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ht="19.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ht="19.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ht="19.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</row>
    <row r="186" ht="19.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</row>
    <row r="187" ht="19.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</row>
    <row r="188" ht="19.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</row>
    <row r="189" ht="19.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</row>
    <row r="190" ht="19.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</row>
    <row r="191" ht="19.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</row>
    <row r="192" ht="19.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</row>
    <row r="193" ht="19.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</row>
    <row r="194" ht="19.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</row>
    <row r="195" ht="19.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</row>
    <row r="196" ht="19.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</row>
    <row r="197" ht="19.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</row>
    <row r="198" ht="19.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</row>
    <row r="199" ht="19.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</row>
    <row r="200" ht="19.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</row>
    <row r="201" ht="19.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</row>
    <row r="202" ht="19.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</row>
    <row r="203" ht="19.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</row>
    <row r="204" ht="19.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</row>
    <row r="205" ht="19.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</row>
    <row r="206" ht="19.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</row>
    <row r="207" ht="19.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</row>
    <row r="208" ht="19.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</row>
    <row r="209" ht="19.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</row>
    <row r="210" ht="19.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</row>
    <row r="211" ht="19.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</row>
    <row r="212" ht="19.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</row>
    <row r="213" ht="19.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</row>
    <row r="214" ht="19.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 ht="19.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</row>
    <row r="216" ht="19.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</row>
    <row r="217" ht="19.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</row>
    <row r="218" ht="19.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</row>
    <row r="219" ht="19.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</row>
    <row r="220" ht="19.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</row>
    <row r="221" ht="19.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</row>
    <row r="222" ht="19.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</row>
    <row r="223" ht="19.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 ht="19.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 ht="19.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</row>
    <row r="226" ht="19.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</row>
    <row r="227" ht="19.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 ht="19.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ht="19.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</row>
    <row r="230" ht="19.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</row>
    <row r="231" ht="19.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 ht="19.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</row>
    <row r="233" ht="19.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</row>
    <row r="234" ht="19.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</row>
    <row r="235" ht="19.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</row>
    <row r="236" ht="19.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</row>
    <row r="237" ht="19.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</row>
    <row r="238" ht="19.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</row>
    <row r="239" ht="19.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</row>
    <row r="240" ht="19.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</row>
    <row r="241" ht="19.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</row>
    <row r="242" ht="19.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</row>
    <row r="243" ht="19.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</row>
    <row r="244" ht="19.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</row>
    <row r="245" ht="19.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</row>
    <row r="246" ht="19.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</row>
    <row r="247" ht="19.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</row>
    <row r="248" ht="19.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</row>
    <row r="249" ht="19.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</row>
    <row r="250" ht="19.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</row>
    <row r="251" ht="19.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</row>
    <row r="252" ht="19.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</row>
    <row r="253" ht="19.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</row>
    <row r="254" ht="19.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</row>
    <row r="255" ht="19.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</row>
    <row r="256" ht="19.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</row>
    <row r="257" ht="19.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</row>
    <row r="258" ht="19.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</row>
    <row r="259" ht="19.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</row>
    <row r="260" ht="19.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</row>
    <row r="261" ht="19.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</row>
    <row r="262" ht="19.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</row>
    <row r="263" ht="19.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</row>
    <row r="264" ht="19.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</row>
    <row r="265" ht="19.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</row>
    <row r="266" ht="19.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</row>
    <row r="267" ht="19.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</row>
    <row r="268" ht="19.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</row>
    <row r="269" ht="19.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</row>
    <row r="270" ht="19.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</row>
    <row r="271" ht="19.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</row>
    <row r="272" ht="19.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</row>
    <row r="273" ht="19.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</row>
    <row r="274" ht="19.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</row>
    <row r="275" ht="19.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</row>
    <row r="276" ht="19.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</row>
    <row r="277" ht="19.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</row>
    <row r="278" ht="19.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</row>
    <row r="279" ht="19.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</row>
    <row r="280" ht="19.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</row>
    <row r="281" ht="19.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</row>
    <row r="282" ht="19.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</row>
    <row r="283" ht="19.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</row>
    <row r="284" ht="19.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</row>
    <row r="285" ht="19.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</row>
    <row r="286" ht="19.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</row>
    <row r="287" ht="19.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</row>
    <row r="288" ht="19.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</row>
    <row r="289" ht="19.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</row>
    <row r="290" ht="19.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</row>
    <row r="291" ht="19.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</row>
    <row r="292" ht="19.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</row>
    <row r="293" ht="19.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</row>
    <row r="294" ht="19.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</row>
    <row r="295" ht="19.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</row>
    <row r="296" ht="19.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</row>
    <row r="297" ht="19.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</row>
    <row r="298" ht="19.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</row>
    <row r="299" ht="19.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</row>
    <row r="300" ht="19.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</row>
    <row r="301" ht="19.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</row>
    <row r="302" ht="19.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</row>
    <row r="303" ht="19.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</row>
    <row r="304" ht="19.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</row>
    <row r="305" ht="19.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</row>
    <row r="306" ht="19.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</row>
    <row r="307" ht="19.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</row>
    <row r="308" ht="19.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</row>
    <row r="309" ht="19.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</row>
    <row r="310" ht="19.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</row>
    <row r="311" ht="19.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</row>
    <row r="312" ht="19.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</row>
    <row r="313" ht="19.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</row>
    <row r="314" ht="19.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</row>
    <row r="315" ht="19.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</row>
    <row r="316" ht="19.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</row>
    <row r="317" ht="19.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</row>
    <row r="318" ht="19.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</row>
    <row r="319" ht="19.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</row>
    <row r="320" ht="19.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</row>
    <row r="321" ht="19.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</row>
    <row r="322" ht="19.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</row>
    <row r="323" ht="19.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</row>
    <row r="324" ht="19.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</row>
    <row r="325" ht="19.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</row>
    <row r="326" ht="19.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</row>
    <row r="327" ht="19.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</row>
    <row r="328" ht="19.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</row>
    <row r="329" ht="19.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</row>
    <row r="330" ht="19.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</row>
    <row r="331" ht="19.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</row>
    <row r="332" ht="19.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</row>
    <row r="333" ht="19.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</row>
    <row r="334" ht="19.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</row>
    <row r="335" ht="19.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</row>
    <row r="336" ht="19.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</row>
    <row r="337" ht="19.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</row>
    <row r="338" ht="19.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</row>
    <row r="339" ht="19.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</row>
    <row r="340" ht="19.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</row>
    <row r="341" ht="19.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</row>
    <row r="342" ht="19.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</row>
    <row r="343" ht="19.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</row>
    <row r="344" ht="19.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</row>
    <row r="345" ht="19.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</row>
    <row r="346" ht="19.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</row>
    <row r="347" ht="19.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</row>
    <row r="348" ht="19.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</row>
    <row r="349" ht="19.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</row>
    <row r="350" ht="19.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</row>
    <row r="351" ht="19.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</row>
    <row r="352" ht="19.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</row>
    <row r="353" ht="19.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</row>
    <row r="354" ht="19.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</row>
    <row r="355" ht="19.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</row>
    <row r="356" ht="19.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</row>
    <row r="357" ht="19.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</row>
    <row r="358" ht="19.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</row>
    <row r="359" ht="19.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</row>
    <row r="360" ht="19.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</row>
    <row r="361" ht="19.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</row>
    <row r="362" ht="19.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</row>
    <row r="363" ht="19.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</row>
    <row r="364" ht="19.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</row>
    <row r="365" ht="19.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</row>
    <row r="366" ht="19.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</row>
    <row r="367" ht="19.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</row>
    <row r="368" ht="19.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</row>
    <row r="369" ht="19.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</row>
    <row r="370" ht="19.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</row>
    <row r="371" ht="19.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</row>
    <row r="372" ht="19.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</row>
    <row r="373" ht="19.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</row>
    <row r="374" ht="19.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</row>
    <row r="375" ht="19.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</row>
    <row r="376" ht="19.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</row>
    <row r="377" ht="19.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</row>
    <row r="378" ht="19.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</row>
    <row r="379" ht="19.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</row>
    <row r="380" ht="19.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</row>
    <row r="381" ht="19.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</row>
    <row r="382" ht="19.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</row>
    <row r="383" ht="19.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</row>
    <row r="384" ht="19.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</row>
    <row r="385" ht="19.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</row>
    <row r="386" ht="19.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</row>
    <row r="387" ht="19.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</row>
    <row r="388" ht="19.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</row>
    <row r="389" ht="19.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</row>
    <row r="390" ht="19.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</row>
    <row r="391" ht="19.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</row>
    <row r="392" ht="19.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</row>
    <row r="393" ht="19.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</row>
    <row r="394" ht="19.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</row>
    <row r="395" ht="19.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</row>
    <row r="396" ht="19.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</row>
    <row r="397" ht="19.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</row>
    <row r="398" ht="19.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</row>
    <row r="399" ht="19.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</row>
    <row r="400" ht="19.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</row>
    <row r="401" ht="19.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</row>
    <row r="402" ht="19.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</row>
    <row r="403" ht="19.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</row>
    <row r="404" ht="19.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</row>
    <row r="405" ht="19.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</row>
    <row r="406" ht="19.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</row>
    <row r="407" ht="19.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</row>
    <row r="408" ht="19.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</row>
    <row r="409" ht="19.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</row>
    <row r="410" ht="19.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</row>
    <row r="411" ht="19.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</row>
    <row r="412" ht="19.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</row>
    <row r="413" ht="19.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</row>
    <row r="414" ht="19.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</row>
    <row r="415" ht="19.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</row>
    <row r="416" ht="19.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</row>
    <row r="417" ht="19.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</row>
    <row r="418" ht="19.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</row>
    <row r="419" ht="19.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</row>
    <row r="420" ht="19.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</row>
    <row r="421" ht="19.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</row>
    <row r="422" ht="19.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</row>
    <row r="423" ht="19.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</row>
    <row r="424" ht="19.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</row>
    <row r="425" ht="19.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</row>
    <row r="426" ht="19.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</row>
    <row r="427" ht="19.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</row>
    <row r="428" ht="19.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</row>
    <row r="429" ht="19.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</row>
    <row r="430" ht="19.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</row>
    <row r="431" ht="19.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</row>
    <row r="432" ht="19.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</row>
    <row r="433" ht="19.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</row>
    <row r="434" ht="19.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</row>
    <row r="435" ht="19.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</row>
    <row r="436" ht="19.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</row>
    <row r="437" ht="19.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</row>
    <row r="438" ht="19.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</row>
    <row r="439" ht="19.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</row>
    <row r="440" ht="19.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</row>
    <row r="441" ht="19.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</row>
    <row r="442" ht="19.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</row>
    <row r="443" ht="19.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</row>
    <row r="444" ht="19.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</row>
    <row r="445" ht="19.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</row>
    <row r="446" ht="19.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</row>
    <row r="447" ht="19.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</row>
    <row r="448" ht="19.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</row>
    <row r="449" ht="19.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</row>
    <row r="450" ht="19.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</row>
    <row r="451" ht="19.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</row>
    <row r="452" ht="19.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</row>
    <row r="453" ht="19.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</row>
    <row r="454" ht="19.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</row>
    <row r="455" ht="19.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</row>
    <row r="456" ht="19.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</row>
    <row r="457" ht="19.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</row>
    <row r="458" ht="19.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</row>
    <row r="459" ht="19.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</row>
    <row r="460" ht="19.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</row>
    <row r="461" ht="19.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</row>
    <row r="462" ht="19.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</row>
    <row r="463" ht="19.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</row>
    <row r="464" ht="19.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</row>
    <row r="465" ht="19.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</row>
    <row r="466" ht="19.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</row>
    <row r="467" ht="19.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</row>
    <row r="468" ht="19.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</row>
    <row r="469" ht="19.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</row>
    <row r="470" ht="19.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</row>
    <row r="471" ht="19.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</row>
    <row r="472" ht="19.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</row>
    <row r="473" ht="19.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</row>
    <row r="474" ht="19.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</row>
    <row r="475" ht="19.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</row>
    <row r="476" ht="19.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</row>
    <row r="477" ht="19.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</row>
    <row r="478" ht="19.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</row>
    <row r="479" ht="19.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</row>
    <row r="480" ht="19.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</row>
    <row r="481" ht="19.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</row>
    <row r="482" ht="19.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</row>
    <row r="483" ht="19.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</row>
    <row r="484" ht="19.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</row>
    <row r="485" ht="19.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</row>
    <row r="486" ht="19.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</row>
    <row r="487" ht="19.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</row>
    <row r="488" ht="19.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</row>
    <row r="489" ht="19.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</row>
    <row r="490" ht="19.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</row>
    <row r="491" ht="19.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</row>
    <row r="492" ht="19.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</row>
    <row r="493" ht="19.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</row>
    <row r="494" ht="19.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</row>
    <row r="495" ht="19.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</row>
    <row r="496" ht="19.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</row>
    <row r="497" ht="19.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</row>
    <row r="498" ht="19.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</row>
    <row r="499" ht="19.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</row>
    <row r="500" ht="19.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</row>
    <row r="501" ht="19.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</row>
    <row r="502" ht="19.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</row>
    <row r="503" ht="19.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</row>
    <row r="504" ht="19.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</row>
    <row r="505" ht="19.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</row>
    <row r="506" ht="19.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</row>
    <row r="507" ht="19.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</row>
    <row r="508" ht="19.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</row>
    <row r="509" ht="19.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</row>
    <row r="510" ht="19.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</row>
    <row r="511" ht="19.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</row>
    <row r="512" ht="19.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</row>
    <row r="513" ht="19.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</row>
    <row r="514" ht="19.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</row>
    <row r="515" ht="19.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</row>
    <row r="516" ht="19.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</row>
    <row r="517" ht="19.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</row>
    <row r="518" ht="19.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</row>
    <row r="519" ht="19.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</row>
    <row r="520" ht="19.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</row>
    <row r="521" ht="19.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</row>
    <row r="522" ht="19.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</row>
    <row r="523" ht="19.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</row>
    <row r="524" ht="19.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</row>
    <row r="525" ht="19.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</row>
    <row r="526" ht="19.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</row>
    <row r="527" ht="19.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</row>
    <row r="528" ht="19.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</row>
    <row r="529" ht="19.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</row>
    <row r="530" ht="19.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</row>
    <row r="531" ht="19.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</row>
    <row r="532" ht="19.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</row>
    <row r="533" ht="19.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</row>
    <row r="534" ht="19.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</row>
    <row r="535" ht="19.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</row>
    <row r="536" ht="19.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</row>
    <row r="537" ht="19.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</row>
    <row r="538" ht="19.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</row>
    <row r="539" ht="19.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</row>
    <row r="540" ht="19.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</row>
    <row r="541" ht="19.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</row>
    <row r="542" ht="19.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</row>
    <row r="543" ht="19.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</row>
    <row r="544" ht="19.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</row>
    <row r="545" ht="19.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</row>
    <row r="546" ht="19.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</row>
    <row r="547" ht="19.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</row>
    <row r="548" ht="19.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</row>
    <row r="549" ht="19.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</row>
    <row r="550" ht="19.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</row>
    <row r="551" ht="19.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</row>
    <row r="552" ht="19.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</row>
    <row r="553" ht="19.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</row>
    <row r="554" ht="19.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</row>
    <row r="555" ht="19.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</row>
    <row r="556" ht="19.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</row>
    <row r="557" ht="19.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</row>
    <row r="558" ht="19.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</row>
    <row r="559" ht="19.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</row>
    <row r="560" ht="19.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</row>
    <row r="561" ht="19.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</row>
    <row r="562" ht="19.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</row>
    <row r="563" ht="19.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</row>
    <row r="564" ht="19.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</row>
    <row r="565" ht="19.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</row>
    <row r="566" ht="19.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</row>
    <row r="567" ht="19.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</row>
    <row r="568" ht="19.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</row>
    <row r="569" ht="19.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</row>
    <row r="570" ht="19.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</row>
    <row r="571" ht="19.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</row>
    <row r="572" ht="19.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</row>
    <row r="573" ht="19.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</row>
    <row r="574" ht="19.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</row>
    <row r="575" ht="19.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</row>
    <row r="576" ht="19.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</row>
    <row r="577" ht="19.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</row>
    <row r="578" ht="19.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</row>
    <row r="579" ht="19.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</row>
    <row r="580" ht="19.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</row>
    <row r="581" ht="19.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</row>
    <row r="582" ht="19.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</row>
    <row r="583" ht="19.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</row>
    <row r="584" ht="19.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</row>
    <row r="585" ht="19.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</row>
    <row r="586" ht="19.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</row>
    <row r="587" ht="19.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</row>
    <row r="588" ht="19.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</row>
    <row r="589" ht="19.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</row>
    <row r="590" ht="19.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</row>
    <row r="591" ht="19.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</row>
    <row r="592" ht="19.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</row>
    <row r="593" ht="19.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</row>
    <row r="594" ht="19.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</row>
    <row r="595" ht="19.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</row>
    <row r="596" ht="19.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</row>
    <row r="597" ht="19.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</row>
    <row r="598" ht="19.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</row>
    <row r="599" ht="19.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</row>
    <row r="600" ht="19.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</row>
    <row r="601" ht="19.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</row>
    <row r="602" ht="19.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</row>
    <row r="603" ht="19.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</row>
    <row r="604" ht="19.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</row>
    <row r="605" ht="19.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</row>
    <row r="606" ht="19.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</row>
    <row r="607" ht="19.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</row>
    <row r="608" ht="19.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</row>
    <row r="609" ht="19.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</row>
    <row r="610" ht="19.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</row>
    <row r="611" ht="19.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</row>
    <row r="612" ht="19.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</row>
    <row r="613" ht="19.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</row>
    <row r="614" ht="19.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</row>
    <row r="615" ht="19.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</row>
    <row r="616" ht="19.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</row>
    <row r="617" ht="19.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</row>
    <row r="618" ht="19.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</row>
    <row r="619" ht="19.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</row>
    <row r="620" ht="19.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</row>
    <row r="621" ht="19.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</row>
    <row r="622" ht="19.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</row>
    <row r="623" ht="19.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</row>
    <row r="624" ht="19.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</row>
    <row r="625" ht="19.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</row>
    <row r="626" ht="19.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</row>
    <row r="627" ht="19.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</row>
    <row r="628" ht="19.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</row>
    <row r="629" ht="19.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</row>
    <row r="630" ht="19.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</row>
    <row r="631" ht="19.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</row>
    <row r="632" ht="19.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</row>
    <row r="633" ht="19.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</row>
    <row r="634" ht="19.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</row>
    <row r="635" ht="19.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</row>
    <row r="636" ht="19.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</row>
    <row r="637" ht="19.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</row>
    <row r="638" ht="19.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</row>
    <row r="639" ht="19.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</row>
    <row r="640" ht="19.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</row>
    <row r="641" ht="19.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</row>
    <row r="642" ht="19.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</row>
    <row r="643" ht="19.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</row>
    <row r="644" ht="19.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</row>
    <row r="645" ht="19.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</row>
    <row r="646" ht="19.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</row>
    <row r="647" ht="19.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</row>
    <row r="648" ht="19.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</row>
    <row r="649" ht="19.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</row>
    <row r="650" ht="19.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</row>
    <row r="651" ht="19.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</row>
    <row r="652" ht="19.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</row>
    <row r="653" ht="19.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</row>
    <row r="654" ht="19.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</row>
    <row r="655" ht="19.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</row>
    <row r="656" ht="19.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</row>
    <row r="657" ht="19.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</row>
    <row r="658" ht="19.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</row>
    <row r="659" ht="19.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</row>
    <row r="660" ht="19.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</row>
    <row r="661" ht="19.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</row>
    <row r="662" ht="19.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</row>
    <row r="663" ht="19.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</row>
    <row r="664" ht="19.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</row>
    <row r="665" ht="19.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</row>
    <row r="666" ht="19.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</row>
    <row r="667" ht="19.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</row>
    <row r="668" ht="19.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</row>
    <row r="669" ht="19.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</row>
    <row r="670" ht="19.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</row>
    <row r="671" ht="19.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</row>
    <row r="672" ht="19.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</row>
    <row r="673" ht="19.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</row>
    <row r="674" ht="19.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</row>
    <row r="675" ht="19.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</row>
    <row r="676" ht="19.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</row>
    <row r="677" ht="19.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</row>
    <row r="678" ht="19.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</row>
    <row r="679" ht="19.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</row>
    <row r="680" ht="19.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</row>
    <row r="681" ht="19.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</row>
    <row r="682" ht="19.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</row>
    <row r="683" ht="19.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</row>
    <row r="684" ht="19.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</row>
    <row r="685" ht="19.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</row>
    <row r="686" ht="19.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</row>
    <row r="687" ht="19.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</row>
    <row r="688" ht="19.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</row>
    <row r="689" ht="19.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</row>
    <row r="690" ht="19.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</row>
    <row r="691" ht="19.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</row>
    <row r="692" ht="19.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</row>
    <row r="693" ht="19.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</row>
    <row r="694" ht="19.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</row>
    <row r="695" ht="19.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</row>
    <row r="696" ht="19.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</row>
    <row r="697" ht="19.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</row>
    <row r="698" ht="19.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</row>
    <row r="699" ht="19.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</row>
    <row r="700" ht="19.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</row>
    <row r="701" ht="19.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</row>
    <row r="702" ht="19.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</row>
    <row r="703" ht="19.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</row>
    <row r="704" ht="19.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</row>
    <row r="705" ht="19.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</row>
    <row r="706" ht="19.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</row>
    <row r="707" ht="19.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</row>
    <row r="708" ht="19.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</row>
    <row r="709" ht="19.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</row>
    <row r="710" ht="19.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</row>
    <row r="711" ht="19.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</row>
    <row r="712" ht="19.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</row>
    <row r="713" ht="19.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</row>
    <row r="714" ht="19.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</row>
    <row r="715" ht="19.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</row>
    <row r="716" ht="19.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</row>
    <row r="717" ht="19.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</row>
    <row r="718" ht="19.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</row>
    <row r="719" ht="19.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</row>
    <row r="720" ht="19.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</row>
    <row r="721" ht="19.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</row>
    <row r="722" ht="19.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</row>
    <row r="723" ht="19.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</row>
    <row r="724" ht="19.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</row>
    <row r="725" ht="19.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</row>
    <row r="726" ht="19.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</row>
    <row r="727" ht="19.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</row>
    <row r="728" ht="19.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</row>
    <row r="729" ht="19.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</row>
    <row r="730" ht="19.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</row>
    <row r="731" ht="19.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</row>
    <row r="732" ht="19.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</row>
    <row r="733" ht="19.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</row>
    <row r="734" ht="19.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</row>
    <row r="735" ht="19.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</row>
    <row r="736" ht="19.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</row>
    <row r="737" ht="19.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</row>
    <row r="738" ht="19.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</row>
    <row r="739" ht="19.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</row>
    <row r="740" ht="19.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</row>
    <row r="741" ht="19.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</row>
    <row r="742" ht="19.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</row>
    <row r="743" ht="19.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</row>
    <row r="744" ht="19.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</row>
    <row r="745" ht="19.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</row>
    <row r="746" ht="19.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</row>
    <row r="747" ht="19.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</row>
    <row r="748" ht="19.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</row>
    <row r="749" ht="19.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</row>
    <row r="750" ht="19.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</row>
    <row r="751" ht="19.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</row>
    <row r="752" ht="19.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</row>
    <row r="753" ht="19.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</row>
    <row r="754" ht="19.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</row>
    <row r="755" ht="19.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</row>
    <row r="756" ht="19.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</row>
    <row r="757" ht="19.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</row>
    <row r="758" ht="19.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</row>
    <row r="759" ht="19.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</row>
    <row r="760" ht="19.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</row>
    <row r="761" ht="19.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</row>
    <row r="762" ht="19.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</row>
    <row r="763" ht="19.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</row>
    <row r="764" ht="19.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</row>
    <row r="765" ht="19.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</row>
    <row r="766" ht="19.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</row>
    <row r="767" ht="19.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</row>
    <row r="768" ht="19.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</row>
    <row r="769" ht="19.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</row>
    <row r="770" ht="19.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</row>
    <row r="771" ht="19.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</row>
    <row r="772" ht="19.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</row>
    <row r="773" ht="19.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</row>
    <row r="774" ht="19.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</row>
    <row r="775" ht="19.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</row>
    <row r="776" ht="19.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</row>
    <row r="777" ht="19.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</row>
    <row r="778" ht="19.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</row>
    <row r="779" ht="19.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</row>
    <row r="780" ht="19.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</row>
    <row r="781" ht="19.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</row>
    <row r="782" ht="19.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</row>
    <row r="783" ht="19.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</row>
    <row r="784" ht="19.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</row>
    <row r="785" ht="19.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</row>
    <row r="786" ht="19.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</row>
    <row r="787" ht="19.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</row>
    <row r="788" ht="19.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</row>
    <row r="789" ht="19.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</row>
    <row r="790" ht="19.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</row>
    <row r="791" ht="19.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</row>
    <row r="792" ht="19.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</row>
    <row r="793" ht="19.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</row>
    <row r="794" ht="19.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</row>
    <row r="795" ht="19.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</row>
    <row r="796" ht="19.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</row>
    <row r="797" ht="19.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</row>
    <row r="798" ht="19.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</row>
    <row r="799" ht="19.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</row>
    <row r="800" ht="19.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</row>
    <row r="801" ht="19.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</row>
    <row r="802" ht="19.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</row>
    <row r="803" ht="19.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</row>
    <row r="804" ht="19.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</row>
    <row r="805" ht="19.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</row>
    <row r="806" ht="19.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</row>
    <row r="807" ht="19.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</row>
    <row r="808" ht="19.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</row>
    <row r="809" ht="19.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</row>
    <row r="810" ht="19.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</row>
    <row r="811" ht="19.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</row>
    <row r="812" ht="19.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</row>
    <row r="813" ht="19.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</row>
    <row r="814" ht="19.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</row>
    <row r="815" ht="19.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</row>
    <row r="816" ht="19.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</row>
    <row r="817" ht="19.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</row>
    <row r="818" ht="19.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</row>
    <row r="819" ht="19.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</row>
    <row r="820" ht="19.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</row>
    <row r="821" ht="19.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</row>
    <row r="822" ht="19.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</row>
    <row r="823" ht="19.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</row>
    <row r="824" ht="19.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</row>
    <row r="825" ht="19.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</row>
    <row r="826" ht="19.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</row>
    <row r="827" ht="19.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</row>
    <row r="828" ht="19.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</row>
    <row r="829" ht="19.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</row>
    <row r="830" ht="19.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</row>
    <row r="831" ht="19.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</row>
    <row r="832" ht="19.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</row>
    <row r="833" ht="19.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</row>
    <row r="834" ht="19.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</row>
    <row r="835" ht="19.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</row>
    <row r="836" ht="19.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</row>
    <row r="837" ht="19.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</row>
    <row r="838" ht="19.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</row>
    <row r="839" ht="19.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</row>
    <row r="840" ht="19.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</row>
    <row r="841" ht="19.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</row>
    <row r="842" ht="19.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</row>
    <row r="843" ht="19.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</row>
    <row r="844" ht="19.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</row>
    <row r="845" ht="19.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</row>
    <row r="846" ht="19.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</row>
    <row r="847" ht="19.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</row>
    <row r="848" ht="19.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</row>
    <row r="849" ht="19.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</row>
    <row r="850" ht="19.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</row>
    <row r="851" ht="19.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</row>
    <row r="852" ht="19.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</row>
    <row r="853" ht="19.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</row>
    <row r="854" ht="19.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</row>
    <row r="855" ht="19.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</row>
    <row r="856" ht="19.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</row>
    <row r="857" ht="19.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</row>
    <row r="858" ht="19.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</row>
    <row r="859" ht="19.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</row>
    <row r="860" ht="19.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</row>
    <row r="861" ht="19.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</row>
    <row r="862" ht="19.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</row>
    <row r="863" ht="19.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</row>
    <row r="864" ht="19.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</row>
    <row r="865" ht="19.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</row>
    <row r="866" ht="19.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</row>
    <row r="867" ht="19.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</row>
    <row r="868" ht="19.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</row>
    <row r="869" ht="19.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</row>
    <row r="870" ht="19.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</row>
    <row r="871" ht="19.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</row>
    <row r="872" ht="19.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</row>
    <row r="873" ht="19.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</row>
    <row r="874" ht="19.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</row>
    <row r="875" ht="19.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</row>
    <row r="876" ht="19.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</row>
    <row r="877" ht="19.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</row>
    <row r="878" ht="19.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</row>
    <row r="879" ht="19.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</row>
    <row r="880" ht="19.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</row>
    <row r="881" ht="19.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</row>
    <row r="882" ht="19.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</row>
    <row r="883" ht="19.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</row>
    <row r="884" ht="19.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</row>
    <row r="885" ht="19.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</row>
    <row r="886" ht="19.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</row>
    <row r="887" ht="19.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</row>
    <row r="888" ht="19.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</row>
    <row r="889" ht="19.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</row>
    <row r="890" ht="19.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</row>
    <row r="891" ht="19.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</row>
    <row r="892" ht="19.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</row>
    <row r="893" ht="19.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</row>
    <row r="894" ht="19.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</row>
    <row r="895" ht="19.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</row>
    <row r="896" ht="19.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</row>
    <row r="897" ht="19.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</row>
    <row r="898" ht="19.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</row>
    <row r="899" ht="19.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</row>
    <row r="900" ht="19.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</row>
    <row r="901" ht="19.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</row>
    <row r="902" ht="19.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</row>
    <row r="903" ht="19.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</row>
    <row r="904" ht="19.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</row>
    <row r="905" ht="19.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</row>
    <row r="906" ht="19.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</row>
    <row r="907" ht="19.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</row>
    <row r="908" ht="19.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</row>
    <row r="909" ht="19.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</row>
    <row r="910" ht="19.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</row>
    <row r="911" ht="19.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</row>
    <row r="912" ht="19.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</row>
    <row r="913" ht="19.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</row>
    <row r="914" ht="19.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</row>
    <row r="915" ht="19.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</row>
    <row r="916" ht="19.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</row>
    <row r="917" ht="19.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</row>
    <row r="918" ht="19.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</row>
    <row r="919" ht="19.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</row>
    <row r="920" ht="19.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</row>
    <row r="921" ht="19.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</row>
    <row r="922" ht="19.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</row>
    <row r="923" ht="19.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</row>
    <row r="924" ht="19.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</row>
    <row r="925" ht="19.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</row>
    <row r="926" ht="19.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</row>
    <row r="927" ht="19.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</row>
    <row r="928" ht="19.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</row>
    <row r="929" ht="19.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</row>
    <row r="930" ht="19.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</row>
    <row r="931" ht="19.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</row>
    <row r="932" ht="19.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</row>
    <row r="933" ht="19.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</row>
    <row r="934" ht="19.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</row>
    <row r="935" ht="19.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</row>
    <row r="936" ht="19.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</row>
    <row r="937" ht="19.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</row>
    <row r="938" ht="19.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</row>
    <row r="939" ht="19.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</row>
    <row r="940" ht="19.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</row>
    <row r="941" ht="19.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</row>
    <row r="942" ht="19.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</row>
    <row r="943" ht="19.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</row>
    <row r="944" ht="19.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</row>
    <row r="945" ht="19.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</row>
    <row r="946" ht="19.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</row>
    <row r="947" ht="19.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</row>
    <row r="948" ht="19.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</row>
    <row r="949" ht="19.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</row>
    <row r="950" ht="19.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</row>
    <row r="951" ht="19.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</row>
    <row r="952" ht="19.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</row>
    <row r="953" ht="19.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</row>
    <row r="954" ht="19.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</row>
    <row r="955" ht="19.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</row>
    <row r="956" ht="19.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</row>
    <row r="957" ht="19.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</row>
    <row r="958" ht="19.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</row>
    <row r="959" ht="19.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</row>
    <row r="960" ht="19.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</row>
    <row r="961" ht="19.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</row>
    <row r="962" ht="19.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</row>
    <row r="963" ht="19.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</row>
    <row r="964" ht="19.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</row>
    <row r="965" ht="19.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</row>
    <row r="966" ht="19.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</row>
    <row r="967" ht="19.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</row>
    <row r="968" ht="19.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</row>
    <row r="969" ht="19.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</row>
    <row r="970" ht="19.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</row>
    <row r="971" ht="19.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</row>
    <row r="972" ht="19.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</row>
    <row r="973" ht="19.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</row>
    <row r="974" ht="19.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</row>
    <row r="975" ht="19.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</row>
    <row r="976" ht="19.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</row>
    <row r="977" ht="19.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</row>
    <row r="978" ht="19.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</row>
    <row r="979" ht="19.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</row>
    <row r="980" ht="19.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</row>
    <row r="981" ht="19.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</row>
    <row r="982" ht="19.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</row>
    <row r="983" ht="19.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</row>
    <row r="984" ht="19.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</row>
    <row r="985" ht="19.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</row>
    <row r="986" ht="19.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</row>
    <row r="987" ht="19.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</row>
    <row r="988" ht="19.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</row>
    <row r="989" ht="19.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</row>
    <row r="990" ht="19.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</row>
    <row r="991" ht="19.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</row>
    <row r="992" ht="19.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</row>
    <row r="993" ht="19.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</row>
    <row r="994" ht="19.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</row>
    <row r="995" ht="19.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</row>
    <row r="996" ht="19.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</row>
    <row r="997" ht="19.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</row>
    <row r="998" ht="19.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</row>
    <row r="999" ht="19.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</row>
    <row r="1000" ht="19.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</row>
    <row r="1001" ht="19.5" customHeight="1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</row>
    <row r="1002" ht="19.5" customHeight="1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</row>
    <row r="1003" ht="19.5" customHeight="1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</row>
    <row r="1004" ht="19.5" customHeight="1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</row>
    <row r="1005" ht="19.5" customHeight="1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</row>
    <row r="1006" ht="19.5" customHeight="1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</row>
    <row r="1007" ht="19.5" customHeight="1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</row>
    <row r="1008" ht="19.5" customHeight="1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</row>
    <row r="1009" ht="19.5" customHeight="1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</row>
    <row r="1010" ht="19.5" customHeight="1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</row>
    <row r="1011" ht="19.5" customHeight="1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</row>
    <row r="1012" ht="19.5" customHeight="1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</row>
    <row r="1013" ht="19.5" customHeight="1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</row>
    <row r="1014" ht="19.5" customHeight="1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</row>
  </sheetData>
  <printOptions/>
  <pageMargins bottom="0.75" footer="0.0" header="0.0" left="0.7" right="0.7" top="0.75"/>
  <pageSetup fitToWidth="0"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2023-05-30T07:36:41Z</dcterms:created>
  <dc:creator>Sayumi Fujimori</dc:creator>
</cp:coreProperties>
</file>